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оказатели_ приложение 1" sheetId="3" r:id="rId1"/>
    <sheet name="меропр._прил.2 " sheetId="4" r:id="rId2"/>
  </sheets>
  <definedNames>
    <definedName name="_xlnm.Print_Titles" localSheetId="1">'меропр._прил.2 '!$4:$6</definedName>
  </definedNames>
  <calcPr calcId="124519"/>
</workbook>
</file>

<file path=xl/calcChain.xml><?xml version="1.0" encoding="utf-8"?>
<calcChain xmlns="http://schemas.openxmlformats.org/spreadsheetml/2006/main">
  <c r="G82" i="4"/>
  <c r="H82"/>
  <c r="I82"/>
  <c r="J82"/>
  <c r="K82"/>
  <c r="G83"/>
  <c r="H83"/>
  <c r="I83"/>
  <c r="J83"/>
  <c r="K83"/>
  <c r="H81"/>
  <c r="I81"/>
  <c r="J81"/>
  <c r="K81"/>
  <c r="K23" s="1"/>
  <c r="K15" s="1"/>
  <c r="G11"/>
  <c r="H11"/>
  <c r="I11"/>
  <c r="J11"/>
  <c r="K11"/>
  <c r="F11"/>
  <c r="K16"/>
  <c r="K9" s="1"/>
  <c r="J176"/>
  <c r="H24"/>
  <c r="H16" s="1"/>
  <c r="H9" s="1"/>
  <c r="I24"/>
  <c r="I16" s="1"/>
  <c r="I9" s="1"/>
  <c r="J24"/>
  <c r="J16" s="1"/>
  <c r="J9" s="1"/>
  <c r="K24"/>
  <c r="J23"/>
  <c r="J15" s="1"/>
  <c r="H23"/>
  <c r="I23"/>
  <c r="G24"/>
  <c r="G255"/>
  <c r="G224"/>
  <c r="H224"/>
  <c r="I224"/>
  <c r="J224"/>
  <c r="K224"/>
  <c r="G223"/>
  <c r="H223"/>
  <c r="I223"/>
  <c r="J223"/>
  <c r="G221"/>
  <c r="G220" s="1"/>
  <c r="H221"/>
  <c r="H220" s="1"/>
  <c r="I221"/>
  <c r="I176" s="1"/>
  <c r="J221"/>
  <c r="J220" s="1"/>
  <c r="K221"/>
  <c r="K176" s="1"/>
  <c r="F224"/>
  <c r="K181"/>
  <c r="K178" s="1"/>
  <c r="G130"/>
  <c r="H130"/>
  <c r="I130"/>
  <c r="J130"/>
  <c r="K130"/>
  <c r="G81"/>
  <c r="G80" s="1"/>
  <c r="K80"/>
  <c r="H77"/>
  <c r="G29"/>
  <c r="G28" s="1"/>
  <c r="H29"/>
  <c r="H28" s="1"/>
  <c r="I29"/>
  <c r="I28" s="1"/>
  <c r="J29"/>
  <c r="J28" s="1"/>
  <c r="K29"/>
  <c r="K28" s="1"/>
  <c r="D7" i="3"/>
  <c r="F236" i="4"/>
  <c r="F235"/>
  <c r="F271"/>
  <c r="F165"/>
  <c r="J322"/>
  <c r="C7" i="3"/>
  <c r="F210" i="4"/>
  <c r="F232"/>
  <c r="F238"/>
  <c r="F240"/>
  <c r="K252"/>
  <c r="F256"/>
  <c r="F253"/>
  <c r="F227"/>
  <c r="F226"/>
  <c r="H15" l="1"/>
  <c r="H8" s="1"/>
  <c r="G176"/>
  <c r="I15"/>
  <c r="I8" s="1"/>
  <c r="H176"/>
  <c r="K19"/>
  <c r="K12" s="1"/>
  <c r="J8"/>
  <c r="K8"/>
  <c r="G23"/>
  <c r="G15" s="1"/>
  <c r="G8" s="1"/>
  <c r="J25"/>
  <c r="K25"/>
  <c r="G25"/>
  <c r="H25"/>
  <c r="I25"/>
  <c r="H80"/>
  <c r="F221"/>
  <c r="F176" s="1"/>
  <c r="I220"/>
  <c r="J252"/>
  <c r="I80"/>
  <c r="J80"/>
  <c r="K27"/>
  <c r="J27"/>
  <c r="I27"/>
  <c r="H27"/>
  <c r="G27"/>
  <c r="J191"/>
  <c r="I191"/>
  <c r="H191"/>
  <c r="H181" s="1"/>
  <c r="H178" s="1"/>
  <c r="G191"/>
  <c r="K190"/>
  <c r="J190"/>
  <c r="I190"/>
  <c r="H190"/>
  <c r="G190"/>
  <c r="J184"/>
  <c r="I184"/>
  <c r="G184"/>
  <c r="G181" s="1"/>
  <c r="G178" s="1"/>
  <c r="K183"/>
  <c r="K180" s="1"/>
  <c r="J183"/>
  <c r="J180" s="1"/>
  <c r="J177" s="1"/>
  <c r="I183"/>
  <c r="I180" s="1"/>
  <c r="H183"/>
  <c r="H180" s="1"/>
  <c r="G183"/>
  <c r="G180" s="1"/>
  <c r="G177" s="1"/>
  <c r="F195"/>
  <c r="F194"/>
  <c r="F193"/>
  <c r="F192"/>
  <c r="F188"/>
  <c r="F187"/>
  <c r="F186"/>
  <c r="F185"/>
  <c r="F31"/>
  <c r="F34"/>
  <c r="F35"/>
  <c r="F38"/>
  <c r="F39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5"/>
  <c r="F76"/>
  <c r="F78"/>
  <c r="F77" s="1"/>
  <c r="F85"/>
  <c r="F88"/>
  <c r="F89"/>
  <c r="F90"/>
  <c r="F92"/>
  <c r="F93"/>
  <c r="F97"/>
  <c r="F98"/>
  <c r="F99"/>
  <c r="F102"/>
  <c r="F103"/>
  <c r="F104"/>
  <c r="F105"/>
  <c r="F107"/>
  <c r="F108"/>
  <c r="F109"/>
  <c r="F110"/>
  <c r="F112"/>
  <c r="F113"/>
  <c r="F114"/>
  <c r="F115"/>
  <c r="F117"/>
  <c r="F118"/>
  <c r="F119"/>
  <c r="F120"/>
  <c r="F122"/>
  <c r="F123"/>
  <c r="F124"/>
  <c r="F125"/>
  <c r="F127"/>
  <c r="F128"/>
  <c r="F129"/>
  <c r="F166"/>
  <c r="F164"/>
  <c r="F163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94"/>
  <c r="F26"/>
  <c r="J17" l="1"/>
  <c r="J10" s="1"/>
  <c r="G17"/>
  <c r="H19"/>
  <c r="H12" s="1"/>
  <c r="G175"/>
  <c r="G19"/>
  <c r="G12" s="1"/>
  <c r="G10"/>
  <c r="I181"/>
  <c r="I178" s="1"/>
  <c r="I252"/>
  <c r="J181"/>
  <c r="J178" s="1"/>
  <c r="F130"/>
  <c r="F83"/>
  <c r="F29"/>
  <c r="H22"/>
  <c r="J22"/>
  <c r="G22"/>
  <c r="I22"/>
  <c r="K22"/>
  <c r="F27"/>
  <c r="K189"/>
  <c r="J189"/>
  <c r="I189"/>
  <c r="F191"/>
  <c r="H189"/>
  <c r="G189"/>
  <c r="F190"/>
  <c r="K182"/>
  <c r="J182"/>
  <c r="I182"/>
  <c r="F184"/>
  <c r="G182"/>
  <c r="G179" s="1"/>
  <c r="F183"/>
  <c r="H182"/>
  <c r="F100"/>
  <c r="F95"/>
  <c r="F87"/>
  <c r="F82" s="1"/>
  <c r="F24" s="1"/>
  <c r="H179" l="1"/>
  <c r="J175"/>
  <c r="J19"/>
  <c r="I19"/>
  <c r="F28"/>
  <c r="F25"/>
  <c r="H252"/>
  <c r="F81"/>
  <c r="F189"/>
  <c r="F182"/>
  <c r="I12" l="1"/>
  <c r="J12"/>
  <c r="J7" s="1"/>
  <c r="J14"/>
  <c r="F80"/>
  <c r="F23"/>
  <c r="F328"/>
  <c r="F22" l="1"/>
  <c r="F15"/>
  <c r="F8" s="1"/>
  <c r="K269"/>
  <c r="J269"/>
  <c r="I269"/>
  <c r="H269"/>
  <c r="G269"/>
  <c r="G268"/>
  <c r="F268" s="1"/>
  <c r="H245"/>
  <c r="H177" s="1"/>
  <c r="I245"/>
  <c r="I177" s="1"/>
  <c r="H17" l="1"/>
  <c r="H175"/>
  <c r="I17"/>
  <c r="I175"/>
  <c r="F269"/>
  <c r="I10" l="1"/>
  <c r="I7" s="1"/>
  <c r="I14"/>
  <c r="H10"/>
  <c r="H7" s="1"/>
  <c r="H14"/>
  <c r="K322"/>
  <c r="F373"/>
  <c r="F365"/>
  <c r="F337"/>
  <c r="F334"/>
  <c r="F331"/>
  <c r="K233"/>
  <c r="I213"/>
  <c r="G254"/>
  <c r="G16" s="1"/>
  <c r="K267"/>
  <c r="J267"/>
  <c r="I267"/>
  <c r="H267"/>
  <c r="G267"/>
  <c r="G259"/>
  <c r="F260"/>
  <c r="F259" s="1"/>
  <c r="G9" l="1"/>
  <c r="G7" s="1"/>
  <c r="G14"/>
  <c r="F233"/>
  <c r="F223" s="1"/>
  <c r="F220" s="1"/>
  <c r="K223"/>
  <c r="G252"/>
  <c r="F254"/>
  <c r="F16" s="1"/>
  <c r="F9" s="1"/>
  <c r="F255"/>
  <c r="I322"/>
  <c r="F325"/>
  <c r="F322" s="1"/>
  <c r="F274"/>
  <c r="F273"/>
  <c r="K220" l="1"/>
  <c r="K177"/>
  <c r="F252"/>
  <c r="K175" l="1"/>
  <c r="K17"/>
  <c r="F267"/>
  <c r="F218"/>
  <c r="F216"/>
  <c r="J213"/>
  <c r="J179" s="1"/>
  <c r="F212"/>
  <c r="F208"/>
  <c r="F181" s="1"/>
  <c r="F178" s="1"/>
  <c r="F19" s="1"/>
  <c r="F12" s="1"/>
  <c r="I206"/>
  <c r="I179" s="1"/>
  <c r="F199"/>
  <c r="F197"/>
  <c r="F180" s="1"/>
  <c r="F177" s="1"/>
  <c r="K196"/>
  <c r="K179" s="1"/>
  <c r="K10" l="1"/>
  <c r="K7" s="1"/>
  <c r="K14"/>
  <c r="F175"/>
  <c r="F17"/>
  <c r="F196"/>
  <c r="F213"/>
  <c r="F214"/>
  <c r="F206"/>
  <c r="F179" l="1"/>
  <c r="F10"/>
  <c r="F7" s="1"/>
  <c r="F14"/>
  <c r="K231"/>
</calcChain>
</file>

<file path=xl/sharedStrings.xml><?xml version="1.0" encoding="utf-8"?>
<sst xmlns="http://schemas.openxmlformats.org/spreadsheetml/2006/main" count="1109" uniqueCount="436">
  <si>
    <t>2014г.</t>
  </si>
  <si>
    <t>2015г.</t>
  </si>
  <si>
    <t>2016г.</t>
  </si>
  <si>
    <t>2017г.</t>
  </si>
  <si>
    <t>2018г.</t>
  </si>
  <si>
    <t>№п/п</t>
  </si>
  <si>
    <t>Срок исполнения мероприятия</t>
  </si>
  <si>
    <t>Источники финансирования</t>
  </si>
  <si>
    <t>Всего (тыс.руб.)</t>
  </si>
  <si>
    <t>Объем финансирования по годам (тыс.руб.)</t>
  </si>
  <si>
    <t>Всего по программе</t>
  </si>
  <si>
    <t>Итого</t>
  </si>
  <si>
    <t>Средства федерального бюджета</t>
  </si>
  <si>
    <t>Средства бюджета Московской области</t>
  </si>
  <si>
    <t>Средства бюджета Пушкинского муниципального района</t>
  </si>
  <si>
    <t>2014-2018г.г.</t>
  </si>
  <si>
    <t xml:space="preserve"> 1.1.</t>
  </si>
  <si>
    <t xml:space="preserve"> 1.2.</t>
  </si>
  <si>
    <t>3.1.</t>
  </si>
  <si>
    <t xml:space="preserve"> 5.1.</t>
  </si>
  <si>
    <t>1.4.</t>
  </si>
  <si>
    <t xml:space="preserve">реконструкция дверей и порогов </t>
  </si>
  <si>
    <t xml:space="preserve">установка пандуса (ПИР), тактильных и информационных средств </t>
  </si>
  <si>
    <t>2.1.</t>
  </si>
  <si>
    <t>2.2.</t>
  </si>
  <si>
    <t xml:space="preserve">установка тактильных и информационных средств </t>
  </si>
  <si>
    <t>реконструкция крыльца, тамбура, установка пандуса</t>
  </si>
  <si>
    <t xml:space="preserve">реконструкция дверей, порогов, установка тактильных и информационных средств </t>
  </si>
  <si>
    <t>4.1.</t>
  </si>
  <si>
    <t>реконструкция входной площадки, порогов</t>
  </si>
  <si>
    <t>реконструкция туалетных комнат</t>
  </si>
  <si>
    <t>5.2.</t>
  </si>
  <si>
    <t>оборудование парковки, установка тактильных и  информационных средств, устранение перепадов высоты</t>
  </si>
  <si>
    <t>реконструкция туалетной комнаты</t>
  </si>
  <si>
    <t xml:space="preserve">реконструкция дверных проемов, тамбура </t>
  </si>
  <si>
    <t>реконструкция крыльца</t>
  </si>
  <si>
    <t>1.1.</t>
  </si>
  <si>
    <t>1.2.</t>
  </si>
  <si>
    <t>Задачи, направленные на достижение цели</t>
  </si>
  <si>
    <t>Планируемый объем финансирования на решение данной задачи</t>
  </si>
  <si>
    <t>Единица измерения</t>
  </si>
  <si>
    <t>Планируемое значение показателя по годам реализации</t>
  </si>
  <si>
    <t>Бюджет Пушкинского муниципального района</t>
  </si>
  <si>
    <t>Другие источники</t>
  </si>
  <si>
    <t>Базовое значение показателя (на начало реализации программы)</t>
  </si>
  <si>
    <t>%</t>
  </si>
  <si>
    <t xml:space="preserve"> -</t>
  </si>
  <si>
    <t>1.3.</t>
  </si>
  <si>
    <t>1.5.</t>
  </si>
  <si>
    <t>Администрация Пушкинского муниципального района</t>
  </si>
  <si>
    <t>ед.</t>
  </si>
  <si>
    <t>1.)</t>
  </si>
  <si>
    <t>2.)</t>
  </si>
  <si>
    <t>Управление культуры, УСАиГ</t>
  </si>
  <si>
    <t>Управление  культуры, УСАиГ</t>
  </si>
  <si>
    <t>Количественные и/или качественные целевые показатели (индикаторы), характеризующие достижение целей и задач</t>
  </si>
  <si>
    <t>2016-2018г.г.</t>
  </si>
  <si>
    <t>Заключение договоров, контрактов, объявление аукционов, в целях  проведения процедуры закупок на  оборудование / проведение работ
 (ежемесячно/ ежеквартально/по мере необходимости, в соответствии с планом закупок)</t>
  </si>
  <si>
    <t>Перечень стандартных процедур, обеспечивающих выполнение мероприятия, с указанием предельных сроков их исполнения</t>
  </si>
  <si>
    <t>Подготовка документов для: участия в соревнованиях в соответствии с календарным планом, начисления на оплату труда (ежемесячно).</t>
  </si>
  <si>
    <t>1.6.</t>
  </si>
  <si>
    <t>2.3.</t>
  </si>
  <si>
    <t>2.4.</t>
  </si>
  <si>
    <t>Всего по отрасли "Культура"</t>
  </si>
  <si>
    <t>Реабилитация и оздоровление лиц с ограниченными возможностями по здоровью</t>
  </si>
  <si>
    <t>Установка знака парковки для инвалидов,  тактильных и информационных средств</t>
  </si>
  <si>
    <t>Реконструкция крыльца, установка пандуса</t>
  </si>
  <si>
    <t>Всего по отрасли "Спорт"</t>
  </si>
  <si>
    <t>Увеличение доли лиц с ограниченными возможностями по здоровью, положительно оценивающих уровень доступности приоритетных объектов и услуг в приоритетных сферах жизнедеятельности, в общей численности опрошенных инвалидов в Пушкинском муниципальном районе.</t>
  </si>
  <si>
    <t>Полноценное функционирование ФОКИ "Старт"</t>
  </si>
  <si>
    <r>
      <rPr>
        <b/>
        <sz val="12"/>
        <color theme="1"/>
        <rFont val="Arial"/>
        <family val="2"/>
        <charset val="204"/>
      </rPr>
      <t>4).</t>
    </r>
    <r>
      <rPr>
        <sz val="12"/>
        <color theme="1"/>
        <rFont val="Arial"/>
        <family val="2"/>
        <charset val="204"/>
      </rPr>
      <t>МБОУ ДОД "Детская музыкальная школа пос.Лесные Поляны", по адресу:
МО, Пушкинский  муниципальный район, п.Лесные поляны,
 ул.Центральная, д.5</t>
    </r>
  </si>
  <si>
    <r>
      <rPr>
        <b/>
        <sz val="12"/>
        <color theme="1"/>
        <rFont val="Arial"/>
        <family val="2"/>
        <charset val="204"/>
      </rPr>
      <t>3).</t>
    </r>
    <r>
      <rPr>
        <sz val="12"/>
        <color theme="1"/>
        <rFont val="Arial"/>
        <family val="2"/>
        <charset val="204"/>
      </rPr>
      <t xml:space="preserve"> МБОУ ДОД "Софринская детская музыкальная школа №1", 
по адресу: МО, Пушкинский муниципальный район, п.Софрино, 
ул.Крайняя, д.2</t>
    </r>
  </si>
  <si>
    <t>Бюджет города Пушкино</t>
  </si>
  <si>
    <t xml:space="preserve">Создание безбарьерной среды для лиц с ограниченными возможностями по здоровью  и других маломобильных групп населения к объектам транспорта и инженерной инфраструктуры
</t>
  </si>
  <si>
    <t>Всего по отрасли "Транспортная и инженерная инфраструктура"</t>
  </si>
  <si>
    <t>Светофорный объект на 0.520 км а/д г.Пушкино, ул. 50 лет ВЛКСМ (ул.Надсоновская)</t>
  </si>
  <si>
    <t>Светофорный объект на  а/д г.Пушкино, ул.Горького - ул.Чехова</t>
  </si>
  <si>
    <t xml:space="preserve">Светофорный объект на  2.000 км а/д г.Пушкино, Московский пр-кт </t>
  </si>
  <si>
    <t>Светофорный объект на  а/д г.Пушкино, Московский пр-кт - ул.Чехова</t>
  </si>
  <si>
    <t>Светофорный объект на 1.850 км а/д г.Пушкино, Московский пр-кт (Советская площадь)</t>
  </si>
  <si>
    <t>Мероприятие 2. Рельефное мощение тротуаров и пешеходных дорожек, в т.ч.:</t>
  </si>
  <si>
    <t>Подходы к пешеходным переходам на автомобильных дорогах г.Пушкино 
(62 места)</t>
  </si>
  <si>
    <t>Остановочные пункты автобусных маршрутов г.Пушкино (45 шт.)</t>
  </si>
  <si>
    <t>Мероприятие 3. Оборудование остановочных пунктов автобусных маршрутов пандусами:</t>
  </si>
  <si>
    <t>Мероприятие 4. Установка в местах остановочных пунктов автобусных маршрутов речевых автоинформаторов, тактильных (пространственно-рельефных) информационных блоков:</t>
  </si>
  <si>
    <t>Опрос  по доступности  объектов социальной сферы для лиц с ограниченными возможностями по здоровью и других маломобильных групп населения</t>
  </si>
  <si>
    <t xml:space="preserve"> МБУК "Межпоселенческая библиотека Пушкинского муниципального района" (Центральная библиотека), по адресу: МО, г.Пушкино, ул.Тургенева, д.24</t>
  </si>
  <si>
    <t>МБУ "Районный ДК "Строитель", по адресу: МО, г.Пушкино, мкр.Заветы Ильича, ул.Вокзальная,  д.15</t>
  </si>
  <si>
    <t xml:space="preserve">Светофорный объект на  а/д г.Пушкино, Московский пр-кт -
 ул.50 лет ВЛКСМ </t>
  </si>
  <si>
    <t>Создание безбарьерной среды для лиц с ограниченными возможностями по здоровью и других маломобильных групп населения к объектам культуры</t>
  </si>
  <si>
    <r>
      <rPr>
        <b/>
        <sz val="12"/>
        <color theme="1"/>
        <rFont val="Arial"/>
        <family val="2"/>
        <charset val="204"/>
      </rPr>
      <t>2).</t>
    </r>
    <r>
      <rPr>
        <sz val="12"/>
        <color theme="1"/>
        <rFont val="Arial"/>
        <family val="2"/>
        <charset val="204"/>
      </rPr>
      <t xml:space="preserve"> МБОУ ДОД "Детская музыкальная школа №1",
 по адресу: МО, г.Пушкино, ул. Московский пр-т, д.2</t>
    </r>
  </si>
  <si>
    <t>МБУ ДК "Пушкино", по адресу: МО, г.Пушкино, ул. Некрасова, д.3</t>
  </si>
  <si>
    <t>Мероприятие 1. Организация доступности административных зданий   для лиц с ограниченными возможностями по здоровью и других маломобильных групп населения, в т.ч.: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</si>
  <si>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</si>
  <si>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</si>
  <si>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</si>
  <si>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</si>
  <si>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</si>
  <si>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</si>
  <si>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</si>
  <si>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</si>
  <si>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</si>
  <si>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</si>
  <si>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</si>
  <si>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</si>
  <si>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</si>
  <si>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Администрация Пушкинского муниципального района, по адресу: МО, г.Пушкино, Московский пр-кт, 12/2</t>
  </si>
  <si>
    <t>Администрация г.п.Пушкино (мкр.Клязьма), по адресу: МО, г.п.Пушкино, мкр.Клязьма, ул.Сологубовская, д.3</t>
  </si>
  <si>
    <t>Администрация г.п.Пушкино, по адресу: МО, г.п.Пушкино, ул.Некрасова, д.5</t>
  </si>
  <si>
    <t>Администрация г.п.Пушкино (мкр.Заветы Ильича), по адресу: МО, г.п.Пушкино, мкр. Заветы Ильича, ул.Сологубовская, д.3</t>
  </si>
  <si>
    <t>Администрация г.п.Пушкино (мкр.Мамонтовка), по адресу: МО, г.п.Пушкино,
 мкр. Мамонтовка, ул.Кузнецкий мост, д.1</t>
  </si>
  <si>
    <t>Администрация г.п.Ашукино, по адресу: МО, Пушкинский муниципальный район, г.п.Ашукино, ул.Речная, д.16а</t>
  </si>
  <si>
    <t>Администрация г.п.Зеленоградский, по адресу: МО, Пушкинский муниципальный район, г.п.Зеленоградский, ул.Колхозная, д.5</t>
  </si>
  <si>
    <t>Администрация г.п.Лесной, по адресу: МО, Пушкинский муниципальный район, г.п.Лесной, ул.Гагарина, д.1</t>
  </si>
  <si>
    <t>Администрация г.п. Правдинский, по адресу: МО, Пушкинский муниципальный район, г.п.Правдиснкий, Степаньковское шоссе, д. 17</t>
  </si>
  <si>
    <t>Администрация г.п. Софрино, по адресу: МО, Пушкинский муниципальный район, г.п.Софрино, 
ул. Почтовая, д.4</t>
  </si>
  <si>
    <t xml:space="preserve">Администрация г.п. Софрино (д.Талицы), по адресу: МО, Пушкинский муниципальный район, г.п.Софрино, д.Талицы,
д. 23
</t>
  </si>
  <si>
    <t xml:space="preserve">Администрация г.п. Софрино (д.Митрополье), по адресу: МО, Пушкинский муниципальный район, г.п.Софрино, д.Митрополье, ул.Совхозная, д.27
</t>
  </si>
  <si>
    <t xml:space="preserve">Администрация г.п. Черкизово, по адресу: МО, Пушкинский муниципальный район, г.п.Черкизово, 
 ул. Главная д. 31/9
</t>
  </si>
  <si>
    <t xml:space="preserve">Администрация с.п. Ельдигинское, по адресу: МО, Пушкинский муниципальный район, с.Ельдигино д.4, 
</t>
  </si>
  <si>
    <t xml:space="preserve">Администрация с.п. Тарасовское, по адресу: МО, Пушкинский муниципальный район,
 с. Тарасовка, ул. Большая Тарасовская, д.26 
</t>
  </si>
  <si>
    <t>Администрация с.п. Царёвское, по адресу: МО, Пушкинский муниципальный район,
 с. Царёво, д.1а</t>
  </si>
  <si>
    <t>Управление образования администрации Пушкинского муниципального района, по адресу: МО, г.Пушкино, ул.Некрасова, д.2</t>
  </si>
  <si>
    <t>Управление культуры администрации Пушкинского муниципального района, по адресу:  МО, г.Пушкино ,проезд Розанова, д.7 (1 вход)</t>
  </si>
  <si>
    <t>Управление культуры администрации Пушкинского муниципального района, по адресу:  МО, г.Пушкино ,проезд Розанова, д.7 (2 вход)</t>
  </si>
  <si>
    <t>2015-2018г.г.</t>
  </si>
  <si>
    <t>2016-2018 г.г.</t>
  </si>
  <si>
    <t>Администрация г.п.Пушкино,</t>
  </si>
  <si>
    <t>Администрация г.п.Пушкино (мкр.Клязьма)</t>
  </si>
  <si>
    <t>Администрация г.п.Пушкино (мкр.Заветы Ильича)</t>
  </si>
  <si>
    <t>Администрация г.п.Пушкино (мкр.Мамонтовка)</t>
  </si>
  <si>
    <t>Администрация г.п.Ашукино</t>
  </si>
  <si>
    <t>Администрация г.п.Зеленоградский</t>
  </si>
  <si>
    <t>Администрация г.п.Лесной</t>
  </si>
  <si>
    <t>Администрация г.п. Правдинский</t>
  </si>
  <si>
    <t>Администрация г.п. Софрино</t>
  </si>
  <si>
    <t>Администрация г.п. Софрино (д.Талицы)</t>
  </si>
  <si>
    <t>Администрация г.п. Софрино (д.Митрополье)</t>
  </si>
  <si>
    <t>Администрация г.п. Черкизово</t>
  </si>
  <si>
    <t>Администрация с.п. Ельдигинское</t>
  </si>
  <si>
    <t>Администрация с.п. Тарасовское</t>
  </si>
  <si>
    <t>Администрация с.п. Царёвское</t>
  </si>
  <si>
    <t>Управление культуры администрации Пушкинского муниципального района</t>
  </si>
  <si>
    <t>Создание безбарьерной среды для лиц с ограниченными возможностями по здоровью  и других маломобильных групп населения к объектам/зданиям органов местного самоуправления</t>
  </si>
  <si>
    <t>Задача 1.4.  Повышение эффективности реабилитации и оздоровления лиц с ограниченными возможностями по здоровью</t>
  </si>
  <si>
    <t>Задача 1.5. Обеспечение полноценного и бесперебойного функционирования МКУ "Физкультурно-оздоровительный клуб инвалидов "Старт"</t>
  </si>
  <si>
    <t>1.4. Доля лиц с ограниченными возможностями по здоровью, систематически занимающихся физкультурой</t>
  </si>
  <si>
    <t xml:space="preserve">1.5. Обеспечение полноценной деятельности  МКУ "Физкультурно-оздоровительный клуб инвалидов "Старт"   </t>
  </si>
  <si>
    <t>1.6. Доля доступных объектов/зданий органов местного самоуправления для лиц с ограниченными возможностями по здоровью  и других маломобильных групп населения</t>
  </si>
  <si>
    <t>Задача 1.4  Повышение эффективности реабилитации и оздоровления лиц с ограниченными возможностями по здоровью</t>
  </si>
  <si>
    <t>Задача 1.5 Обеспечение полноценного и бесперебойного функционирования МКУ "Физкультурно-оздоровительный клуб инвалидов "Старт"</t>
  </si>
  <si>
    <t>Средства бюджета города Пушкино</t>
  </si>
  <si>
    <t>2016г.-2018г.г.</t>
  </si>
  <si>
    <t>Проведение работ по установке оборудования
 (ежемесячно/ ежеквартально ,по мере необходимости, в течение 2016-2018г.г.)</t>
  </si>
  <si>
    <t>Проведение работ по укладке рельефно-тактильных тротуаров 
 (ежемесячно/ ежеквартально, по мере необходимости, в течение 2016-2018г.г.)</t>
  </si>
  <si>
    <t>Проведение опросов лиц с ограниченными возможностями по здоровью  (ежеквартально /ежегодно/ по мере необходимости, в течение 2014-2018 г.г.)</t>
  </si>
  <si>
    <t>Проведение паспортизации объектов/зданий органов местного самоуправления с целью выявления и определения степени их соответствия требованиям доступности, подготовка Акта обследования объекта и Заключения о состоянии доступности, формирование Реестра объектов, доступных  для лиц с ограниченными возможностями по здоровью и других маломобильных групп населения</t>
  </si>
  <si>
    <t>установка тактильных и информационных средств, приобретение оборудования</t>
  </si>
  <si>
    <t>Реконструкция с учетом требований создания доступной среды</t>
  </si>
  <si>
    <t>2015 г.</t>
  </si>
  <si>
    <t>Всего по отрасли "Образование"</t>
  </si>
  <si>
    <t>Повышение уровня доступности в образовательных организациях</t>
  </si>
  <si>
    <t>Задача 1.1. Повышение уровня доступности образовательных организаций Пушкинского муниципального района</t>
  </si>
  <si>
    <t xml:space="preserve"> 1.1</t>
  </si>
  <si>
    <t>Создание безбарьерной среды для лиц с ограниченными возможностями по здоровью и других маломобильных групп населения к объектам образования</t>
  </si>
  <si>
    <t xml:space="preserve"> 1.2. </t>
  </si>
  <si>
    <t>МБДОУ детский сад №3 "Снежинка" по адресу: МО, г.  Пушкино, 
мкр.  Дзержинец,11а</t>
  </si>
  <si>
    <t xml:space="preserve"> 1.3.</t>
  </si>
  <si>
    <t>МБОУ Пушкинская школа-интернат VIII вида ,по адресу: МО,
г. Пушкино,  ул. Железнодорожная,  12/17</t>
  </si>
  <si>
    <t>МБДОУ детский сад №51 "Машенька", по адресу: МО, Пушкинский муниципальный район, п. Правдинский, ул. Лесная, 21</t>
  </si>
  <si>
    <t>МБОУ СОШ №6 г.Пушкино, по адресу: МО, г.Пушкино, мкр. Серебрянка</t>
  </si>
  <si>
    <t xml:space="preserve">2016г. </t>
  </si>
  <si>
    <t>МБОУ "Зверосовхозская СОШ", по адресу: МО, Пушкинский муниципальный район, п. Зверосовхоз, ул. Школьная, 6</t>
  </si>
  <si>
    <t>Мероприятие 2. Подготовка проектно-сметной документации на установку пандусов с двойными поручнями в образовательных  организациях Пушкинского муниципального района, в т.ч.:</t>
  </si>
  <si>
    <t>Заключение договоров, контрактов, объявление аукционов, в целях  проведения процедуры закупок на  проведение работ
 (ежемесячно/ ежеквартально/по мере необходимости, в соответствии с планом закупок)</t>
  </si>
  <si>
    <t>Мероприятие 3. Приобретение оборудования для образовательных организаций: комплекты специализированных средств оснащения для создания безбарьерной среды, в т.ч.:</t>
  </si>
  <si>
    <t>Заключение договоров с поставщиками на приобретение оборудования, 
 (в течение  2014-2015г.г.)</t>
  </si>
  <si>
    <t>2014-2015г.г.</t>
  </si>
  <si>
    <t>МБОУ СОШ №3 г.Пушкино, по адресу: МО, г.Пушкино, 
мкр. Арманд, д.15</t>
  </si>
  <si>
    <t>3.2.</t>
  </si>
  <si>
    <t>МБОУ СОШ №6 г.Пушкино, по адресу: МО, 
г.Пушкино,  
мкр. Серебрянка</t>
  </si>
  <si>
    <t>Приобретение спец.мебели для детей с ДЦП, брайлевских принтеров, звуко- усиливающих систем для детей-инвалидов</t>
  </si>
  <si>
    <t>3.3.</t>
  </si>
  <si>
    <t>МБОУ СОШ №9 г.Пушкино, по адресу: МО,
г. Пушкино, 
мкр. Дзержинец, д.10а</t>
  </si>
  <si>
    <t>3.4.</t>
  </si>
  <si>
    <t xml:space="preserve">МБОУ СОШ г.п.Лесной, по адресу: МО, Пушкинский муниципальный район,
п. Лесной, ул. Титова, д.11 </t>
  </si>
  <si>
    <t>3.5.</t>
  </si>
  <si>
    <t>3.6.</t>
  </si>
  <si>
    <t>МБОУ "Гимназия №4 г.Пушкино", по адресу: МО, г.Пушкино, ул.Жеолезнодорожная, д.14</t>
  </si>
  <si>
    <t>3.7.</t>
  </si>
  <si>
    <t>МБОУ СОШ №8 г.Пушкино, по адресу: МО, г.Пушкино, ул.Чехова, д.8</t>
  </si>
  <si>
    <t>3.8.</t>
  </si>
  <si>
    <t>МБОУ "Леснополянская СОШ", по адресу: МО, Пушкинский муниципальный район, п.Лесные поляны</t>
  </si>
  <si>
    <t>3.9.</t>
  </si>
  <si>
    <t>МБОУ "Майская СОШ", по адресу: МО, Пушкинский муниципальный район, п.Софрино-1</t>
  </si>
  <si>
    <t>Мероприятие 4. Организация доступности  объектов образования для лиц с ограниченными возможностями по здоровью и других маломобильных групп населения, в т.ч.:</t>
  </si>
  <si>
    <t>Проведение паспортизации объектов образования с целью выявления и определения степени их соответствия требованиям доступности, подготовка Акта обследования объекта и Заключения о состоянии доступности, формирование Реестра объектов, доступных  для лиц с ограниченными возможностями по здоровью и других маломобильных групп населения</t>
  </si>
  <si>
    <t>МБОУ СОШ №5 г.Пушкино, по адресу: МО, г. Пушкино, ул. 2-ая  Домбровская, д.26</t>
  </si>
  <si>
    <t>4.2.</t>
  </si>
  <si>
    <t>МБОУ СОШ  №14 г.Пушкино, по адресу: МО, г. Пушкино, 
мкр. Мамонтовка, ул.Ленточка, д.20а</t>
  </si>
  <si>
    <t>4.3.</t>
  </si>
  <si>
    <t xml:space="preserve">МАОУ СОШ им.В.В. Матвеева г.п.Лесной, по адресу: МО, Пушкинский муниципальный район,
п. Лесной, ул. Титова, д.11 </t>
  </si>
  <si>
    <t>4.4.</t>
  </si>
  <si>
    <t>МБДОУ детский сад №17 "Тополёк", по адресу: МО, г.Пушкино, ул.Институтская, д.11а</t>
  </si>
  <si>
    <t>4.5.</t>
  </si>
  <si>
    <t>МБДОУ детский сад №12 "Василёк", по адресу: МО, Пушкинский муниципальный район, п.Зеленоградский, ул.Школьная, д.1а</t>
  </si>
  <si>
    <t>4.6.</t>
  </si>
  <si>
    <t>МБДОУ детский сад №11 "Теремок", по адресу: МО, Пушкинский муниципальный район, п.Лесной, ул.Мичурина, д.5а</t>
  </si>
  <si>
    <t>4.7.</t>
  </si>
  <si>
    <t>МБДОУ детский сад №6 "Улыбка", по адресу: МО, Пушкинский муниципальный район,
 п. Ашукино, 
ул. Некрасова, 6</t>
  </si>
  <si>
    <t>4.8.</t>
  </si>
  <si>
    <t>МБДОУ детский сад №99 "Белочка", по адресу: МО, г.  Пушкино, 1-ый   Акуловский пр.,д.12</t>
  </si>
  <si>
    <t>4.9.</t>
  </si>
  <si>
    <t xml:space="preserve">МБДОУ детский сад №61 «Дружба», по адресу: МО, г. Пушкино, мкр. Мамонтовка, 
ул.  Мира,  д.3 </t>
  </si>
  <si>
    <t>4.10.</t>
  </si>
  <si>
    <t>МБДОУ детский сад №19 "Ручеек", по адресу: МО, г.Пушкино, 3-й  Акуловский  пр-д, 8</t>
  </si>
  <si>
    <t>4.11.</t>
  </si>
  <si>
    <t>МБДОУ Начальная школа- детский сад №56 "Родничок", по адресу: МО, Пушкинский муниципальный район,
 п. Росхмель, д.32б</t>
  </si>
  <si>
    <t>4.12.</t>
  </si>
  <si>
    <t>МБДОУ детский сад  №13 «Одуванчик», по адресу: МО, Пушкинский муниципальный район, 
с. Барково, д.19а</t>
  </si>
  <si>
    <t>4.13.</t>
  </si>
  <si>
    <t>МБДОУ №16 детский сад «Колосок», по адресу: МО, Пушкинский муниципальный район
п. Лесные Поляны, 
ул. Комбикормового завода, д.16</t>
  </si>
  <si>
    <t>4.14.</t>
  </si>
  <si>
    <t>МАДОУ №30 детский сад «Ладушки», по адресу: МО, Пушкинский муниципальный район,
п. Софрино, мкр Софрино, д.3</t>
  </si>
  <si>
    <t>4.15.</t>
  </si>
  <si>
    <t>МБДОУ детский сад №23 «Ромашка», по адресу: МО, Пушкинский муниципальный район, 
п. Тарасовка, 
ул. Центральная, 5</t>
  </si>
  <si>
    <t>4.16.</t>
  </si>
  <si>
    <t>МБОУ «Начальная школа - детский сад №3 «Снежинка», по адресу: МО, г.  Пушкино,  
мкр.  Дзержинец, 6а</t>
  </si>
  <si>
    <t>4.17.</t>
  </si>
  <si>
    <t>МАДОУ детский сад  № 7 «Лесная Сказка», по адресу: МО, г.Пушкино,  ул.Добролюбова, д.45</t>
  </si>
  <si>
    <t>4.18.</t>
  </si>
  <si>
    <t>МБДОУ  детский сад №54 «Светлячок», по адресу: МО, г. Пушкино,  мкр. Заветы  Ильича, ул.  Коминтерна, д.3</t>
  </si>
  <si>
    <t>4.19.</t>
  </si>
  <si>
    <t>МАДОУ  детский сад №66 «Ёлочка», по адресу: МО, Пушкинский муниципальный район, п.Софрино, 
ул. Магистральная, д.3</t>
  </si>
  <si>
    <t>4.20.</t>
  </si>
  <si>
    <t>МБДОУ Центр развития ребенка- детский сад №60 «Огонек», по адресу: МО, г.Пушкино, Московский пр-т, д. 6а</t>
  </si>
  <si>
    <t>4.21.</t>
  </si>
  <si>
    <t>МБДОУ детский сад №64 «Мальвина», по адресу: МО, г. Пушкино, 
мкр.  Клязьма, 
ул.  Крылова, д.3</t>
  </si>
  <si>
    <t>4.22.</t>
  </si>
  <si>
    <t>МБДОУ детский сад №49 «Ласточка», по адресу: МО, Пушкинский муниципальный район 
п. Правдинский,
ул. Мира, д.1а</t>
  </si>
  <si>
    <t>4.23.</t>
  </si>
  <si>
    <t>МБОУ «Начальная школа - детский сад №1  «Колокольчик», по адресу: МО, г. Пушкино,  ул.  Тургенева, д.16</t>
  </si>
  <si>
    <t>4.24.</t>
  </si>
  <si>
    <t>МБДОУ детский сад №68 «Воробушек», по адресу: МО, Пушкинский муниципальный район,
 с. Ельдигино, д.6</t>
  </si>
  <si>
    <t>4.25.</t>
  </si>
  <si>
    <t xml:space="preserve">МАДОУ детский сад №18 «Росинка», по адресу: МО,
г. Пушкино, Московский  проспект, д.44 </t>
  </si>
  <si>
    <t>4.26.</t>
  </si>
  <si>
    <t>МБДОУ детский сад  №55 «Аленушка», по адресу: МО,
п. Зверосовхоз, 
ул. Центральная, д.8</t>
  </si>
  <si>
    <t>4.27.</t>
  </si>
  <si>
    <t>МАДОУ  Центр развития ребенка-детский сад №9 «Буратино», по адресу: МО, 
г. Пушкино, 
мкр. Арманд, д.3б</t>
  </si>
  <si>
    <t>4.28.</t>
  </si>
  <si>
    <t>МБДОУ детский сад №34 «Незабудка», по адресу: МО, Пушкинский муниципальный район,
п. Лесной, ул. Титова, д.10а</t>
  </si>
  <si>
    <t>4.29.</t>
  </si>
  <si>
    <t>МБДОУ детский сад 
№ 10 «Яблонька», по адресу: МО,г.Пушкино, мкр.Новая Деревня, ул.Набережная, д.35, корп.8</t>
  </si>
  <si>
    <t>4.30.</t>
  </si>
  <si>
    <t>МБОУ "Ашукинская СОШ" по адресу: МО, Пушкинский муниципальный район,
п. Ашукино, ул. Кольцова, 10</t>
  </si>
  <si>
    <t>4.31.</t>
  </si>
  <si>
    <t>Мероприятие 5. Ввод в эксплуатацию учреждений с учетом  доступности  объектов образования для лиц с ограниченными возможностями по здоровью и других маломобильных групп населения, в т.ч.:</t>
  </si>
  <si>
    <t>5.1.</t>
  </si>
  <si>
    <t>Детский сад на 140 мест с бассейном по адресу: Пушкинский район, пос.Лесные Поляны, в районе Леснополянской школы</t>
  </si>
  <si>
    <t>Детский сад на 120 мест с бассейном по адресу: Пушкинский район, с.Ельдигино, в районе Дома культуры</t>
  </si>
  <si>
    <t>5.3.</t>
  </si>
  <si>
    <t>Детский сад на 230 мест с бассейном по адресу: г. Пушкино, мкр.Новая Деревня</t>
  </si>
  <si>
    <t>Заключение договоров, контрактов, объявление аукционов, в целях  проведения процедуры закупок на  оборудование / проведение работ
 (ежемесячно/ ежеквартально/по мере необходимости, в соответствии с планом закупок, в течение 2015 г.</t>
  </si>
  <si>
    <t xml:space="preserve">Создание безбарьерной среды для лиц с ограниченными возможностями по здоровью и других маломобильных групп населения к объектам культуры </t>
  </si>
  <si>
    <t xml:space="preserve">Строительство светофорного объекта на пересечении ул.Московский пр-т – ул.Надсоновская в г.Пушкино (со звуковым сигналом) </t>
  </si>
  <si>
    <t>Установка светофорного объекта со звуковым сигналом на пересечении ул.Московский пр-т – ул.Надсоновская в г.Пушкино</t>
  </si>
  <si>
    <t>Установка знака «Парковка для инвалидов» и организация парковочных мест для автотранспорта инвалидов у здания Филиала № 11 ГУ МОРО «Фонд социального страхования РФ» по адресу: г.Пушкино, ул.Первомайская,  д.11/8</t>
  </si>
  <si>
    <t>МБОУ "Средняя общеобразовательная школа №3" г.Пушкино</t>
  </si>
  <si>
    <t>МБОУ  "Средняя общеобразовательная школа  №9" г.Пушкино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</si>
  <si>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</si>
  <si>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</si>
  <si>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</si>
  <si>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</si>
  <si>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</si>
  <si>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</si>
  <si>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</si>
  <si>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</si>
  <si>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</si>
  <si>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</si>
  <si>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2015 год</t>
  </si>
  <si>
    <t>Создание безбарьерной среды для лиц с ограниченными возможностями по здоровью  и других маломобильных групп населения к муниципальным объектам/зданиям для голосования</t>
  </si>
  <si>
    <t>Мероприятие 1. Организация доступности муниципальных помещений для голосования для лиц с ограниченными возможностями по здоровью и других маломобильных групп населения, в т.ч.:</t>
  </si>
  <si>
    <t>Задача 1.6.  Повышение уровня  доступности объектов/зданий органов местного самоуправления для лиц с ограниченными возможностями по здоровью  и других маломобильных групп населения.</t>
  </si>
  <si>
    <t>1.7. Количество доступных для инвалидов и других маломобильных групп населения муниципальных помещений для голосования</t>
  </si>
  <si>
    <t>Организация парковочных мест для транспорта инвалидов у здания детской поликлиники по адресу: г.Пушкино, ул.Московский пр-т,  д.40</t>
  </si>
  <si>
    <t>Организация парковочных мест для транспорта инвалидов у здания Пушкинской городской поликлиники по адресу: г.Пушкино, ул.50 лет Комсомола,  д.45</t>
  </si>
  <si>
    <t>Отдел дорожной деятельности и транспорта Управления ЖКХ и благоустройства территорий</t>
  </si>
  <si>
    <t>5.4.</t>
  </si>
  <si>
    <t>Детский сад на 182 места по адресу: п. Ашукино, ул. Пришкольная</t>
  </si>
  <si>
    <t>3.)</t>
  </si>
  <si>
    <t>Отрасль "Здравоохранение"</t>
  </si>
  <si>
    <t>Мероприятие 1. Организация доступности  объектов здравоохранения для лиц с ограниченными возможностями по здоровью и других маломобильных групп населения, в т.ч.:</t>
  </si>
  <si>
    <t>МБУЗ «Пушкинская районная больница им. проф. Розанова В.Н.» (поликлиника для взрослых), по адресу: МО,г.Пушкино, ул.50 лет Комсомола, д.45</t>
  </si>
  <si>
    <t>МАУЗ «Пушкинская городская стоматологическая поликлиника», по адресу: МО, г.Пушкино, ул.Надсоновская, д.16</t>
  </si>
  <si>
    <t xml:space="preserve">Задача 1.3. Повышение уровня доступности объектов культуры  Пушкинского муниципального района  </t>
  </si>
  <si>
    <t>Мероприятие 1.
Обеспечение деятельности и содержание "Физкультурно-оздоровительного клуба инвалидов "Старт" ("ФОКИ "Старт"), по адресу: МО, г.Пушкино, 
ул.Первомайская, д 11/8</t>
  </si>
  <si>
    <t xml:space="preserve">Мероприятие 2. Поэтапное повышение заработной платы работников муниципального учреждения "ФОКИ"Старт" </t>
  </si>
  <si>
    <t xml:space="preserve">                      </t>
  </si>
  <si>
    <t xml:space="preserve">Мероприятие 1. Приобретение тренажера для лиц с ограниченными возможностями по  здоровью  для МБУ Пушкинского муниципального района "Дворец спорта "Пушкино", по адресу: МО, г. Пушкино, 
ул. Набережная, д. 8   </t>
  </si>
  <si>
    <t>Мероприятие 2.  Организация доступности объектов культуры для лиц с ограниченными возможностями по здоровью и других маломобильных групп населения, в т.ч.:</t>
  </si>
  <si>
    <t>Задача 1.7. Повышение уровня доступности мест голосования, расположенных в муниципальных помещениях, при проведении выборов для лиц с ограниченными возможностями по здоровью и других маломобильных групп населения</t>
  </si>
  <si>
    <t>Задача 1.1  Повышение уровня доступности  образовательных организаций Пушкинского муниципального района</t>
  </si>
  <si>
    <t>Задача 1.3  Повышение уровня доступности объектов культуры Пушкинского муниципального района</t>
  </si>
  <si>
    <t>1.2. Доля доступных для инвалидов и других маломобильных групп населения объектов здравоохранения в Пушкинском муниципальном районе</t>
  </si>
  <si>
    <t>1.1. Доля доступных для инвалидов и других маломобильных групп населения объектов образования в Пушкинском муниципальном районе</t>
  </si>
  <si>
    <t>1.3. Доля доступных для инвалидов и других маломобильных групп населения объектов культуры  в Пушкинском муниципальном районе</t>
  </si>
  <si>
    <t>Задача 1.2  Повышение уровня доступности учреждений здравоохранения, расположенных на территории Пушкинского муниципального района</t>
  </si>
  <si>
    <t>Задача 1.2. Повышение уровня доступности учреждений здравоохранения, расположенных на территории Пушкинского муниципального района</t>
  </si>
  <si>
    <t>Задача 1.6. Повышение уровня доступности объектов/зданий органов местного самоуправления для лиц с ограниченными возможностями по здоровью и других маломобильных групп населения</t>
  </si>
  <si>
    <t xml:space="preserve">Приложение №2  к муниципальной  программе 
</t>
  </si>
  <si>
    <t xml:space="preserve">Приложение №1  к  муниципальной программе 
</t>
  </si>
  <si>
    <r>
      <rPr>
        <b/>
        <sz val="12"/>
        <color theme="1"/>
        <rFont val="Arial"/>
        <family val="2"/>
        <charset val="204"/>
      </rPr>
      <t>1.</t>
    </r>
    <r>
      <rPr>
        <sz val="12"/>
        <color theme="1"/>
        <rFont val="Arial"/>
        <family val="2"/>
        <charset val="204"/>
      </rPr>
      <t xml:space="preserve"> Доля доступных для инвалидов и других маломобильных групп населения приоритетных объектов социальной, транспортной, инженерной инфраструктуры в общем количестве приоритетных объектов в муниципальном образовании</t>
    </r>
  </si>
  <si>
    <r>
      <rPr>
        <b/>
        <sz val="12"/>
        <color theme="1"/>
        <rFont val="Arial"/>
        <family val="2"/>
        <charset val="204"/>
      </rPr>
      <t xml:space="preserve"> 2. </t>
    </r>
    <r>
      <rPr>
        <sz val="12"/>
        <color theme="1"/>
        <rFont val="Arial"/>
        <family val="2"/>
        <charset val="204"/>
      </rPr>
      <t>Доля доступных для лиц с ограниченными возможностями по здоровью и других маломобильных групп населения объектов транспорта и инженерной инфраструктуры</t>
    </r>
  </si>
  <si>
    <r>
      <rPr>
        <b/>
        <sz val="12"/>
        <color theme="1"/>
        <rFont val="Arial"/>
        <family val="2"/>
        <charset val="204"/>
      </rPr>
      <t>3.</t>
    </r>
    <r>
      <rPr>
        <sz val="12"/>
        <color theme="1"/>
        <rFont val="Arial"/>
        <family val="2"/>
        <charset val="204"/>
      </rPr>
      <t xml:space="preserve"> Увеличение доли инвалидов, положительно оценивающих уровень доступности приоритетных объектов и услуг в приоритетных сферах жизнедеятельности, в общей численности опрошенных инвалидов в Пушкинском муниципальном районе</t>
    </r>
  </si>
  <si>
    <t xml:space="preserve">*Мероприятие 3. Приобретение лестничного  подъемника для транспортировки инвалидов в чашу бассейна МБУ ФСК "Пушкино" </t>
  </si>
  <si>
    <t>Средства бюджета
Московской области</t>
  </si>
  <si>
    <t>Управление образования администрации Пушкинского муниципального района,УСАиГ</t>
  </si>
  <si>
    <t>2015г.-2018г.</t>
  </si>
  <si>
    <t>2016г.г.</t>
  </si>
  <si>
    <t>2.5.1.</t>
  </si>
  <si>
    <t>2.5.2.</t>
  </si>
  <si>
    <t>2.5.3.</t>
  </si>
  <si>
    <t xml:space="preserve"> МБОУ ДОД "Детская музыкальная школа №1"по адресу: МО, г.Пушкино, ул. Крылова, д.1</t>
  </si>
  <si>
    <t>МБОУ "Гимназия №4 г.Пушкино" г.Пушкино", по адресу: МО, г. Пушкино, 
ул. Железнодорожная, 14</t>
  </si>
  <si>
    <t xml:space="preserve"> МБОУ "Майская средняя общеобразовательная школа" г.Пушкино", по адресу: МО, г. Пушкино, 
ул. Железнодорожная, 14</t>
  </si>
  <si>
    <t xml:space="preserve"> МБОУ "Начальная образовательная школа №16 г.Пушкино" по адресу: МО, г.Пушкино, мкр. Звягино,  ул.  Советская, 25</t>
  </si>
  <si>
    <t xml:space="preserve"> МБОУ "Средняя общеобразовательная школа  №7" г.Пушкино
по адресу: МО, 
г. Пушкино, мкр.  Кудринка, ул.  Фабричная, 7</t>
  </si>
  <si>
    <t xml:space="preserve">МБОУ "Черкизовская средняя общеобразовательная школа"  по адресу: МО, Пушкинский муниципальный район, п. Черкизово, ул. Школьная, 6/6
</t>
  </si>
  <si>
    <t>МБОУ "Софринская средняя общеобразовательная школа №1" по адресу: МО, Пушкинский муниципальный район, п. Софрино, ул. Полевая</t>
  </si>
  <si>
    <t>МАОУ "Правдинская средняя общеобразовательная школа №2" по адресу: МО, Пушкинский муниципальный район, п. Софрино, ул. Полевая</t>
  </si>
  <si>
    <t>МБОУ "Братовщинская средняя общеобразовательная школа" по адресу: МО, Пушкинский муниципальный район, п. Софрино, ул. Полевая</t>
  </si>
  <si>
    <t>МБОУ СОШ №1 г.Пушкино, по адресу: МО, г.Пушкино, 2-й Некрасовский пр., д.4</t>
  </si>
  <si>
    <t xml:space="preserve"> МБОУ "Средняя общеобразовательная школа №1" г.Пушкино по адресу: МО, г.Пушкино, 2-й Некрасовский пр., д.4</t>
  </si>
  <si>
    <t>МБОУ "Софринская средняя общеобразовательная школа №2" по адресу: МО, Пушкинский муниципальный район,  п. Софрино, ул. Школьная, 3;</t>
  </si>
  <si>
    <t>МБОУ "Царевская основная общеобразовательная школа" по адресу: МО, Пушкинский муниципальный район, с. Царево</t>
  </si>
  <si>
    <t>Заключение договоров, контрактов, объявление аукционов, в целях  проведения  работ
 (ежемесячно/ ежеквартально/по мере необходимости, в соответствии с планом закупок в течение 2015-2018 г.г.)</t>
  </si>
  <si>
    <t xml:space="preserve">МБУК "Межпоселенческая библиотека Пушкинского муниципального района" (Центральная детская библиотека), по адресу: 
МО, г. Пушкино, ул. Надсоновская, д. 20а  </t>
  </si>
  <si>
    <t xml:space="preserve"> - </t>
  </si>
  <si>
    <t>Задача 1.  Повышение уровня доступности приоритетных объектов и услуг в приоритетных сферах жизнедеятельности для лиц с ограниченными возможностями по здоровью и других маломобильных групп населения в Пушкинском муниципальном районе</t>
  </si>
  <si>
    <t>Задача 3. Преодоление социальной разобщенности в обществе и формирование позитивного отношения к проблемам инвалидов и проблеме обеспечения доступной среды жизнедеятельности для инвалидов и других маломобильных групп населения в Пушкинском муниципальном районе.</t>
  </si>
  <si>
    <t xml:space="preserve"> МБОУ "Леснополянская СОШ" по адресу: МО, Пушкинский муниципальный район, п. Лесные Поляны</t>
  </si>
  <si>
    <t>МБДОУ детский сад №42 "Рябинка", по адресу: МО, Пушкинский муниципальный район,
 п. Лесной, мкр. Юбилейный, 3</t>
  </si>
  <si>
    <t xml:space="preserve"> МБДОУ детский сад №51 "Машенька", по адресу: МО, Пушкинский муниципальный район, п. Правдинский, ул. Лесная, 21; МАДОУ детский сад №9 "Буратино", по адресу:МО, г. Пушкино, мкр.  Арманд, 3б; МБДОУ детский сад №42 "Рябинка", по адресу: МО, Пушкинский муниципальный район,
 п. Лесной, мкр. Юбилейный, 3
</t>
  </si>
  <si>
    <t>Проведение паспортизации объектов здравоохранения с целью выявления и определения степени их соответствия требованиям доступности, подготовка Акта обследования объекта и Заключения о состоянии доступности, формирование Реестра объектов, доступных  для лиц с ограниченными возможностями по здоровью и других маломобильных групп населения</t>
  </si>
  <si>
    <t>Заключение договоров, контрактов, объявление аукционов, в целях  проведения процедуры закупок 
на  оборудование / проведение работ
 (ежемесячно/ ежеквартально/по мере необходимости, в соответствии с планом закупок, в течение 2015 г.</t>
  </si>
  <si>
    <t>Перечень мероприятий муниципальной программы "Доступная среда Пушкинского муниципального района на 2014-2018 годы"</t>
  </si>
  <si>
    <t>Планируемые результаты (целевые показатели) реализации муниципальной программы "Доступная среда Пушкинского муниципального района на 2014-2018 годы"</t>
  </si>
  <si>
    <t>МБОУ ДОД "Детская музыкальная школа пос.Лесные Поляны", по адресу:
МО, Пушкинский  муниципальный район, п.Лесные поляны,
 ул.Центральная, д.5</t>
  </si>
  <si>
    <t>*Мероприятие 2. Выполнение работ по устройству части причала для лиц с ограниченными возможностями и нарушениями опорно-
двигательного аппарата для полной доступности объекта "Водноспортивная база" «Серебрянка» ФСК «Пушкино» по адресу: МО, г.Пушкино, мкр. Серебрянка, д.15а</t>
  </si>
  <si>
    <t>Результаты выполнения мероприятий Программы</t>
  </si>
  <si>
    <t>Ответственный за выполнение мероприятия Программы</t>
  </si>
  <si>
    <t>Мероприятия по реализации Программы</t>
  </si>
  <si>
    <t>Создание безбарьерной среды для лиц с ограниченными возможностями по здоровью и других маломобильных групп населения к объектам здравоохранения</t>
  </si>
  <si>
    <t>Администрация Пушкинского муниципального района, Управление образования, УСАиГ</t>
  </si>
  <si>
    <t>Задача 1. Повышение уровня доступности приоритетных объектов и услуг в приоритетных сферах жизнедеятельности для лиц с ограниченными возможностями по здоровью и других маломобильных групп населения в Пушкинском муниципальном районе:</t>
  </si>
  <si>
    <t>Задача 2. Организация  безбарьерной среды для лиц с ограниченными возможностями по здоровью  и других маломобильных групп населения 
к объектам транспорта и инженерной инфраструктуры</t>
  </si>
  <si>
    <t xml:space="preserve">Задача 2.  Организация  безбарьерной среды для лиц с ограниченными возможностями по здоровью  и других маломобильных групп населения к объектам транспорта и инженерной инфраструктуры
</t>
  </si>
  <si>
    <t>Всего по отрасли "Здравоохранение"</t>
  </si>
  <si>
    <t>Отрасль "Образование"</t>
  </si>
  <si>
    <t>Отрасль "Культура"</t>
  </si>
  <si>
    <t>Отрасль "Спорт"</t>
  </si>
  <si>
    <t>Отрасль   "Транспортная и инженерная инфраструктура"</t>
  </si>
  <si>
    <t>Создание безбарьерной среды для лиц с ограниченными возможностями по здоровью  и других маломобильных групп населения к объектам транспорта и инженерной инфраструктуры</t>
  </si>
  <si>
    <t>Подготовка документов для: участия в соревнованиях в соответствии с календарным планом, начисления на оплату труда 
(ежемесячно).</t>
  </si>
  <si>
    <r>
      <t xml:space="preserve">4). </t>
    </r>
    <r>
      <rPr>
        <sz val="12"/>
        <color theme="1"/>
        <rFont val="Arial"/>
        <family val="2"/>
        <charset val="204"/>
      </rPr>
      <t>МБОУ ДОД "Детская художественная школа", по адресу:  МО, г.Пушкино, мкр.Новая деревня, ул. Центральная, д.117</t>
    </r>
  </si>
  <si>
    <t xml:space="preserve"> 4.1.</t>
  </si>
  <si>
    <r>
      <rPr>
        <b/>
        <sz val="12"/>
        <color theme="1"/>
        <rFont val="Arial"/>
        <family val="2"/>
        <charset val="204"/>
      </rPr>
      <t>5).</t>
    </r>
    <r>
      <rPr>
        <sz val="12"/>
        <color theme="1"/>
        <rFont val="Arial"/>
        <family val="2"/>
        <charset val="204"/>
      </rPr>
      <t xml:space="preserve"> МБУК "Краеведческий музей г.Пушкино", по адресу:
МО, г.Пушкино  Московский пр-т., д.35а 
</t>
    </r>
  </si>
  <si>
    <t>-</t>
  </si>
  <si>
    <t>МБОУ СОШ №9 г.Пушкино, по адресу: МО, г.Пушкино, 
мкр.  Дзержинец, д.10а (муниципальное помещение для голосования)</t>
  </si>
  <si>
    <t>МБОУ "Гимназия №4 г.Пушкино", по адресу: МО, г. Пушкино, 
ул. Железнодорожная, 14 (муниципальное помещение для голосования)</t>
  </si>
  <si>
    <t>МБОУ "Майская СОШ", по адресу: МО, Пушкинский муниципальный район, п. Софрино-1 (муниципальное помещение для голосования)</t>
  </si>
  <si>
    <t>МБОУ НОШ №16 г.Пушкино, по адресу: МО, г.Пушкино, мкр. Звягино,  ул.  Советская, 25
(муниципальное помещение для голосования)</t>
  </si>
  <si>
    <t>МБОУ СОШ №7 г.Пушкино,  по адресу: МО, г. Пушкино, мкр.  Кудринка, ул.  Фабричная, 7
(муниципальное помещение для голосования)</t>
  </si>
  <si>
    <t>МБОУ "Софринская СОШ №1", по адресу: МО, Пушкинский муниципальный район, п. Софрино, ул. Полевая
(муниципальное помещение для голосования)</t>
  </si>
  <si>
    <t>МБОУ "Черкизовская СОШ", по адресу: МО, Пушкинский муниципальный район, п. Черкизово, ул. Школьная, 6/6
(муниципальное помещение для голосования)</t>
  </si>
  <si>
    <t>МБОУ "Правдинская СОШ №2", по адресу: МО, Пушкинский муниципальный район, п.Правдинский, ул. Советская, 1а
(муниципальное помещение для голосования)</t>
  </si>
  <si>
    <t>МБОУ"Царевская ООШ", по адресу: МО, Пушкинский муниципальный район, с. Царево
(муниципальное помещение для голосования)</t>
  </si>
  <si>
    <t>МБОУ "Софринская СОШ №2", по адресу: МО, Пушкинский муниципальный район,  п. Софрино, ул. Школьная, 3
(муниципальное помещение для голосования)</t>
  </si>
  <si>
    <t>МБОУ "Братовщинская СОШ", по адресу: МО, Пушкинский муниципальный район, ул. Огородная, 17а
(муниципальное помещение для голосования)</t>
  </si>
  <si>
    <t xml:space="preserve"> МБОУ "Средняя общеобразовательная школа №1" г.Пушкино по адресу: МО, г.Пушкино, 2-й Некрасовский пр., д.4
(муниципальное помещение для голосования)</t>
  </si>
  <si>
    <r>
      <rPr>
        <b/>
        <sz val="12"/>
        <color theme="1"/>
        <rFont val="Arial"/>
        <family val="2"/>
        <charset val="204"/>
      </rPr>
      <t xml:space="preserve">1). </t>
    </r>
    <r>
      <rPr>
        <sz val="12"/>
        <color theme="1"/>
        <rFont val="Arial"/>
        <family val="2"/>
        <charset val="204"/>
      </rPr>
      <t>МБОУ ДОД "Детская музыкальная школа №1",
по адресу: МО, г.Пушкино, ул. Крылова, д.1 
(муниципальное помещение для голосования)</t>
    </r>
  </si>
  <si>
    <t>Администрация Пушкинского муниципального района, функциональные и отраслевые органы администрации района</t>
  </si>
  <si>
    <t>Приобретение спец.мебели для детей с ДЦП, 
брайлевских принтеров, звуко- усиливающих систем для детей-инвалидов</t>
  </si>
  <si>
    <t>Рассмотрение коммерческих 
предложений по подбору  оборудования,  заключение договора поставки, составление плана закупок, оплата счета в целях приобретения у поставщика тренажера для лиц с ограниченными возможностями по здоровью
 (2 полугодие 2014г.).</t>
  </si>
  <si>
    <t xml:space="preserve">Создание безбарьерной среды для 
лиц с ограниченными возможностями по здоровью  и других маломобильных групп населения к объектам транспорта и инженерной инфраструктуры
</t>
  </si>
  <si>
    <t xml:space="preserve">
Создание безбарьерной среды для лиц с ограниченными возможностями по здоровью  и других маломобильных групп населения к объектам транспорта и инженерной инфраструктуры
</t>
  </si>
  <si>
    <t xml:space="preserve">
Создание безбарьерной среды для лиц с ограниченными возможностями по здоровью  и других маломобильных групп населения к объектам транспорта и инженерной инфраструктуры
</t>
  </si>
  <si>
    <t>Остановочные пункты 
автобусных маршрутов г.Пушкино (45 шт.)</t>
  </si>
  <si>
    <t>Проведение паспортизации объектов культуры с целью выявления и определения степени их соответствия требованиям доступности, подготовка Акта обследования объекта и Заключения о состоянии доступности, 
формирование Реестра объектов, доступных  для лиц с ограниченными возможностями по здоровью и других маломобильных групп населения</t>
  </si>
  <si>
    <t xml:space="preserve">Увеличение доли доступных для инвалидов и других маломобильных групп населения приоритетных объектов социальной, транспортной, инженерной инфраструктуры </t>
  </si>
  <si>
    <t xml:space="preserve">Управление образования </t>
  </si>
  <si>
    <t xml:space="preserve">Управление образования, УСАиГ </t>
  </si>
  <si>
    <t>Повышение уровня доступности образовательных организации Пушкинского муниципального района</t>
  </si>
  <si>
    <t xml:space="preserve">Управление образования, Управление строительства ,архитектуры и градостроительного регулирования (далее- УСАиГ) </t>
  </si>
  <si>
    <t>Управление образования, 
УСАиГ</t>
  </si>
  <si>
    <t>Повышение уровня доступности образовательных организаций Пушкинского муниципального района, в т.ч. муниципальных мест для голосования</t>
  </si>
  <si>
    <t xml:space="preserve">
Приобретение спец.мебели для детей с ДЦП, брайлевских принтеров, звуко- усиливающих систем и проч. для детей-инвалидов</t>
  </si>
  <si>
    <t>Управление образования,  УСАиГ</t>
  </si>
  <si>
    <t xml:space="preserve">Управление образования 
</t>
  </si>
  <si>
    <t>Управление  культуры</t>
  </si>
  <si>
    <t>Создание безбарьерной среды для лиц с ограниченными возможностями по здоровью 
и других маломобильных групп населения к объектам культуры</t>
  </si>
  <si>
    <t>Управление образования, УСАиГ</t>
  </si>
  <si>
    <t>МБУК "Дом культуры "Современник", по адресу: МО, Пушкинский район, п.Лесные Поляны, ул.Центральная, д.2</t>
  </si>
  <si>
    <t>Создание безбарьерной среды для лиц с ограниченными возможностями 
по здоровью и других маломобильных групп населения к органам местного самоуправления</t>
  </si>
  <si>
    <t>Реабилитация и оздоровление лиц с ограниченными возможностями по здоровью;
полноценное функционирование ФОКИ "Старт"</t>
  </si>
  <si>
    <t>Комитет по делам  молодежи, физической культуры, спорта и туризма</t>
  </si>
  <si>
    <t xml:space="preserve">Управление культуры </t>
  </si>
  <si>
    <t xml:space="preserve">Создание безбарьерной среды для лиц с 
ограниченными возможностями по здоровью и других маломобильных групп населения к объектам культуры </t>
  </si>
  <si>
    <t>Управление 
культуры, УСАиГ</t>
  </si>
  <si>
    <t>реконструкция дверей, порогов, установка тактильных и 
информационных средств</t>
  </si>
  <si>
    <t xml:space="preserve">
Создание 
безбарьерной среды для лиц с ограниченными возможностями по здоровью 
и других маломобильных групп населения к объектам культуры</t>
  </si>
  <si>
    <t xml:space="preserve">
Создание безбарьерной среды для лиц с ограниченными возможностями по здоровью и других 
маломобильных групп населения к объектам культуры </t>
  </si>
  <si>
    <t>Создание безбарьерной среды для лиц с ограниченными возможностями 
по здоровью и 
других маломобильных групп населения к органам местного самоуправления</t>
  </si>
  <si>
    <t>Создание безбарьерной среды для лиц с ограниченными возможностями 
по здоровью  и других маломобильных групп населения к объектам/зданиям органов местного самоуправления</t>
  </si>
  <si>
    <t>Создание безбарьерной среды для лиц с 
ограниченными возможностями по здоровью  и других маломобильных групп населения к объектам/зданиям органов местного самоуправления</t>
  </si>
  <si>
    <t>Мероприятие 1. Оборудование пешеходных переходов 
светофорами со звуковыми сигналами, 
в т.ч. по адресам:</t>
  </si>
  <si>
    <t>Заключение договоров, контрактов, объявление аукционов, в целях  проведения  работ
(ежемесячно/ежеквартально
/по мере необходимости, в соответствии с планом закупок, в течение 
2016-2018 г.г.)</t>
  </si>
  <si>
    <t>Организация парковочных мест для транспорта инвалидов у здания Управления социальной 
защиты населения по адресу: г.Пушкино, ул.Некрасова, д.5</t>
  </si>
  <si>
    <t>Проведение работ по установке пандусов 
(ежемесячно/ ежеквартально, по мере необходимости, в течение 2016г.-2018 г.г.)</t>
  </si>
  <si>
    <t xml:space="preserve">2016-2018г.г. </t>
  </si>
  <si>
    <t>Заключение договоров, контрактов, объявление аукционов, в целях  проведения процедуры закупок на  
оборудование / проведение работ
 (ежемесячно/ ежеквартально/по мере необходимости, в соответствии с планом закупок, в течение 2016- 2018г.)</t>
  </si>
  <si>
    <t>Заключение договоров, контрактов, объявление аукционов, в целях  проведения процедуры закупок на  оборудование / проведение работ
 (ежемесячно/ ежеквартально/по мере необходимости, в соответствии с планом закупок, в течение 2016-2018г.г.)</t>
  </si>
  <si>
    <t>Мероприятие 1. Установка пандусов с двойными поручнями в образовательных  организациях Пушкинского муниципального района, в т.ч.  в целях  организации доступности мест голосования, расположенных в муниципальных помещениях, при проведении выборов:</t>
  </si>
  <si>
    <t xml:space="preserve">МБОУ СОШ № 3 г. Пушкино по адресу: МО, 
г. Пушкино, м-н  Арманд, 15
(муниципальное помещение для голосования) </t>
  </si>
  <si>
    <t xml:space="preserve">
Приобретение сенсорных комплектов оборудования  для детей-инвадидов: спец.панели, 
настенные модули ,
световые проекторы, портативные увеличители и др.</t>
  </si>
  <si>
    <t xml:space="preserve">
Приобретение сенсорных комплектов оборудования  для детей-инвадидов: спец.панели, 
настенные модули ,
световые проекторы, портативные увеличители  и др.</t>
  </si>
  <si>
    <t>Управление здравоохранения администрации района, УСАиГ</t>
  </si>
  <si>
    <t>Администрация района, Управление здравоохранения администрации района, УСАиГ</t>
  </si>
  <si>
    <t>Мероприятие 1.  Реконструкция дверей, порогов, крылец и тамбуров, установка информационных и тактильных средств в учреждениях культуры Пушкинского муниципального района,  в т.ч.  в целях  организации доступности мест голосования, расположенных в муниципальных помещениях, при проведении выборов:</t>
  </si>
  <si>
    <t>Администрация Пушкинского муниципального района, администрации городских и сельских поселений района, функциональные и отраслевые органы администрации района</t>
  </si>
  <si>
    <t>Управление ЖКХ и благоустройства территорий администрации района</t>
  </si>
  <si>
    <t>Приобретение сенсорных комплектов оборудования и спец.мебели   для детей -инвалидов</t>
  </si>
  <si>
    <r>
      <t xml:space="preserve">Мероприятие 3. Реконструкция крыльца и прилегающей территории Управления культуры 
администрации Пушкинского муниципального района,
</t>
    </r>
    <r>
      <rPr>
        <sz val="12"/>
        <color theme="1"/>
        <rFont val="Arial"/>
        <family val="2"/>
        <charset val="204"/>
      </rPr>
      <t xml:space="preserve">по адресу: МО, г.Пушкино,
 пр-зд Розанова, д.7
</t>
    </r>
  </si>
  <si>
    <t>Создание безбарьерной среды для лиц с ограниченными возможностями по здоровью и других маломобильных групп населения к объектам культуры в т.ч. муниципальных мест для голосования</t>
  </si>
  <si>
    <t>Создание безбарьерной среды для лиц с ограниченными возможностями по здоровью и других маломобильных групп населения к объектам культуры,  в т.ч. муниципальных мест для голосования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</si>
</sst>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164" fontId="2" fillId="0" borderId="0" xfId="0" applyNumberFormat="1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vertical="center" wrapText="1"/>
    </xf>
    <xf numFmtId="164" fontId="2" fillId="0" borderId="19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Alignment="1">
      <alignment horizontal="justify"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11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6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3" xfId="0" applyNumberFormat="1" applyFont="1" applyBorder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6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3" fillId="0" borderId="6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164" fontId="2" fillId="0" borderId="17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64" fontId="1" fillId="0" borderId="22" xfId="0" applyNumberFormat="1" applyFont="1" applyFill="1" applyBorder="1" applyAlignment="1">
      <alignment vertical="center" wrapText="1"/>
    </xf>
    <xf numFmtId="164" fontId="1" fillId="0" borderId="20" xfId="0" applyNumberFormat="1" applyFont="1" applyFill="1" applyBorder="1" applyAlignment="1">
      <alignment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vertical="center" wrapText="1"/>
    </xf>
    <xf numFmtId="164" fontId="1" fillId="0" borderId="15" xfId="0" applyNumberFormat="1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164" fontId="1" fillId="0" borderId="3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vertical="center" wrapText="1"/>
    </xf>
    <xf numFmtId="164" fontId="6" fillId="0" borderId="5" xfId="0" applyNumberFormat="1" applyFont="1" applyFill="1" applyBorder="1" applyAlignment="1">
      <alignment vertical="center" wrapText="1"/>
    </xf>
    <xf numFmtId="164" fontId="6" fillId="0" borderId="4" xfId="0" applyNumberFormat="1" applyFont="1" applyFill="1" applyBorder="1" applyAlignment="1">
      <alignment vertical="center" wrapText="1"/>
    </xf>
    <xf numFmtId="0" fontId="5" fillId="0" borderId="17" xfId="0" applyFont="1" applyFill="1" applyBorder="1" applyAlignment="1"/>
    <xf numFmtId="164" fontId="3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left" vertical="center" wrapText="1"/>
    </xf>
    <xf numFmtId="164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164" fontId="3" fillId="0" borderId="15" xfId="0" applyNumberFormat="1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2" fillId="0" borderId="2" xfId="0" applyNumberFormat="1" applyFont="1" applyFill="1" applyBorder="1" applyAlignment="1">
      <alignment vertical="center" wrapText="1"/>
    </xf>
    <xf numFmtId="164" fontId="2" fillId="0" borderId="5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1" fillId="0" borderId="3" xfId="0" applyNumberFormat="1" applyFont="1" applyFill="1" applyBorder="1" applyAlignment="1">
      <alignment horizontal="left" vertical="center" wrapText="1"/>
    </xf>
    <xf numFmtId="164" fontId="1" fillId="0" borderId="15" xfId="0" applyNumberFormat="1" applyFont="1" applyFill="1" applyBorder="1" applyAlignment="1">
      <alignment horizontal="left" vertical="center" wrapText="1"/>
    </xf>
    <xf numFmtId="164" fontId="1" fillId="0" borderId="6" xfId="0" applyNumberFormat="1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164" fontId="2" fillId="0" borderId="21" xfId="0" applyNumberFormat="1" applyFont="1" applyFill="1" applyBorder="1" applyAlignment="1">
      <alignment horizontal="left" vertical="center" wrapText="1"/>
    </xf>
    <xf numFmtId="164" fontId="2" fillId="0" borderId="18" xfId="0" applyNumberFormat="1" applyFont="1" applyFill="1" applyBorder="1" applyAlignment="1">
      <alignment horizontal="left" vertical="center" wrapText="1"/>
    </xf>
    <xf numFmtId="164" fontId="2" fillId="0" borderId="22" xfId="0" applyNumberFormat="1" applyFont="1" applyFill="1" applyBorder="1" applyAlignment="1">
      <alignment horizontal="left" vertical="center" wrapText="1"/>
    </xf>
    <xf numFmtId="164" fontId="2" fillId="0" borderId="20" xfId="0" applyNumberFormat="1" applyFont="1" applyFill="1" applyBorder="1" applyAlignment="1">
      <alignment horizontal="left" vertical="center" wrapText="1"/>
    </xf>
    <xf numFmtId="164" fontId="2" fillId="0" borderId="23" xfId="0" applyNumberFormat="1" applyFont="1" applyFill="1" applyBorder="1" applyAlignment="1">
      <alignment horizontal="left"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17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22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Fill="1" applyBorder="1" applyAlignment="1">
      <alignment horizontal="center" vertical="center" wrapText="1"/>
    </xf>
    <xf numFmtId="164" fontId="7" fillId="0" borderId="23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Fill="1" applyBorder="1" applyAlignment="1">
      <alignment horizontal="center" vertical="center" wrapText="1"/>
    </xf>
    <xf numFmtId="164" fontId="7" fillId="0" borderId="19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24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5" fillId="0" borderId="23" xfId="0" applyNumberFormat="1" applyFont="1" applyFill="1" applyBorder="1" applyAlignment="1">
      <alignment vertical="center" wrapText="1"/>
    </xf>
    <xf numFmtId="164" fontId="1" fillId="0" borderId="21" xfId="0" applyNumberFormat="1" applyFont="1" applyFill="1" applyBorder="1" applyAlignment="1">
      <alignment horizontal="left" vertical="center" wrapText="1"/>
    </xf>
    <xf numFmtId="164" fontId="1" fillId="0" borderId="18" xfId="0" applyNumberFormat="1" applyFont="1" applyFill="1" applyBorder="1" applyAlignment="1">
      <alignment horizontal="left" vertical="center" wrapText="1"/>
    </xf>
    <xf numFmtId="164" fontId="1" fillId="0" borderId="22" xfId="0" applyNumberFormat="1" applyFont="1" applyFill="1" applyBorder="1" applyAlignment="1">
      <alignment horizontal="left" vertical="center" wrapText="1"/>
    </xf>
    <xf numFmtId="164" fontId="1" fillId="0" borderId="20" xfId="0" applyNumberFormat="1" applyFont="1" applyFill="1" applyBorder="1" applyAlignment="1">
      <alignment horizontal="left" vertical="center" wrapText="1"/>
    </xf>
    <xf numFmtId="164" fontId="1" fillId="0" borderId="23" xfId="0" applyNumberFormat="1" applyFont="1" applyFill="1" applyBorder="1" applyAlignment="1">
      <alignment horizontal="left" vertical="center" wrapText="1"/>
    </xf>
    <xf numFmtId="164" fontId="1" fillId="0" borderId="19" xfId="0" applyNumberFormat="1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vertical="center" wrapText="1"/>
    </xf>
    <xf numFmtId="0" fontId="5" fillId="0" borderId="5" xfId="0" applyFont="1" applyFill="1" applyBorder="1"/>
    <xf numFmtId="0" fontId="5" fillId="0" borderId="4" xfId="0" applyFont="1" applyFill="1" applyBorder="1"/>
    <xf numFmtId="0" fontId="0" fillId="0" borderId="5" xfId="0" applyFill="1" applyBorder="1"/>
    <xf numFmtId="0" fontId="0" fillId="0" borderId="4" xfId="0" applyFill="1" applyBorder="1"/>
    <xf numFmtId="164" fontId="2" fillId="0" borderId="1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right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left" vertical="center" wrapText="1"/>
    </xf>
    <xf numFmtId="164" fontId="1" fillId="0" borderId="4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left" vertical="center" wrapText="1"/>
    </xf>
    <xf numFmtId="164" fontId="5" fillId="0" borderId="4" xfId="0" applyNumberFormat="1" applyFont="1" applyFill="1" applyBorder="1" applyAlignment="1">
      <alignment horizontal="left" vertical="center" wrapText="1"/>
    </xf>
    <xf numFmtId="164" fontId="1" fillId="0" borderId="17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right" vertical="center" wrapText="1"/>
    </xf>
    <xf numFmtId="164" fontId="5" fillId="0" borderId="4" xfId="0" applyNumberFormat="1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left" vertical="center" wrapText="1"/>
    </xf>
    <xf numFmtId="164" fontId="7" fillId="0" borderId="15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left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left" vertical="center" wrapText="1"/>
    </xf>
    <xf numFmtId="164" fontId="7" fillId="0" borderId="17" xfId="0" applyNumberFormat="1" applyFont="1" applyFill="1" applyBorder="1" applyAlignment="1">
      <alignment horizontal="left" vertical="center" wrapText="1"/>
    </xf>
    <xf numFmtId="164" fontId="7" fillId="0" borderId="18" xfId="0" applyNumberFormat="1" applyFont="1" applyFill="1" applyBorder="1" applyAlignment="1">
      <alignment horizontal="left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24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23" xfId="0" applyFont="1" applyFill="1" applyBorder="1"/>
    <xf numFmtId="0" fontId="5" fillId="0" borderId="24" xfId="0" applyFont="1" applyFill="1" applyBorder="1"/>
    <xf numFmtId="164" fontId="3" fillId="0" borderId="21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0" borderId="18" xfId="0" applyNumberFormat="1" applyFont="1" applyFill="1" applyBorder="1" applyAlignment="1">
      <alignment horizontal="center" vertical="center" wrapText="1"/>
    </xf>
    <xf numFmtId="164" fontId="3" fillId="0" borderId="2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20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9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4" fontId="3" fillId="0" borderId="21" xfId="0" applyNumberFormat="1" applyFont="1" applyFill="1" applyBorder="1" applyAlignment="1">
      <alignment horizontal="left" vertical="center" wrapText="1"/>
    </xf>
    <xf numFmtId="164" fontId="3" fillId="0" borderId="17" xfId="0" applyNumberFormat="1" applyFont="1" applyFill="1" applyBorder="1" applyAlignment="1">
      <alignment horizontal="left" vertical="center" wrapText="1"/>
    </xf>
    <xf numFmtId="164" fontId="3" fillId="0" borderId="18" xfId="0" applyNumberFormat="1" applyFont="1" applyFill="1" applyBorder="1" applyAlignment="1">
      <alignment horizontal="left" vertical="center" wrapText="1"/>
    </xf>
    <xf numFmtId="164" fontId="3" fillId="0" borderId="22" xfId="0" applyNumberFormat="1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left" vertical="center" wrapText="1"/>
    </xf>
    <xf numFmtId="164" fontId="3" fillId="0" borderId="20" xfId="0" applyNumberFormat="1" applyFont="1" applyFill="1" applyBorder="1" applyAlignment="1">
      <alignment horizontal="left" vertical="center" wrapText="1"/>
    </xf>
    <xf numFmtId="164" fontId="3" fillId="0" borderId="23" xfId="0" applyNumberFormat="1" applyFont="1" applyFill="1" applyBorder="1" applyAlignment="1">
      <alignment horizontal="left" vertical="center" wrapText="1"/>
    </xf>
    <xf numFmtId="164" fontId="3" fillId="0" borderId="24" xfId="0" applyNumberFormat="1" applyFont="1" applyFill="1" applyBorder="1" applyAlignment="1">
      <alignment horizontal="left" vertical="center" wrapText="1"/>
    </xf>
    <xf numFmtId="164" fontId="3" fillId="0" borderId="19" xfId="0" applyNumberFormat="1" applyFont="1" applyFill="1" applyBorder="1" applyAlignment="1">
      <alignment horizontal="left" vertical="center" wrapText="1"/>
    </xf>
    <xf numFmtId="0" fontId="0" fillId="0" borderId="18" xfId="0" applyFill="1" applyBorder="1"/>
    <xf numFmtId="0" fontId="0" fillId="0" borderId="22" xfId="0" applyFill="1" applyBorder="1"/>
    <xf numFmtId="0" fontId="0" fillId="0" borderId="20" xfId="0" applyFill="1" applyBorder="1"/>
    <xf numFmtId="0" fontId="0" fillId="0" borderId="23" xfId="0" applyFill="1" applyBorder="1"/>
    <xf numFmtId="0" fontId="0" fillId="0" borderId="19" xfId="0" applyFill="1" applyBorder="1"/>
    <xf numFmtId="164" fontId="3" fillId="0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topLeftCell="A7" zoomScale="71" zoomScaleNormal="71" workbookViewId="0">
      <selection activeCell="B8" sqref="B8"/>
    </sheetView>
  </sheetViews>
  <sheetFormatPr defaultRowHeight="15"/>
  <cols>
    <col min="1" max="1" width="8.140625" style="17" customWidth="1"/>
    <col min="2" max="2" width="50.85546875" style="17" customWidth="1"/>
    <col min="3" max="4" width="18.42578125" style="17" customWidth="1"/>
    <col min="5" max="5" width="54.5703125" style="17" customWidth="1"/>
    <col min="6" max="6" width="12.28515625" style="17" customWidth="1"/>
    <col min="7" max="7" width="15.85546875" style="17" customWidth="1"/>
    <col min="8" max="12" width="9.5703125" style="17" customWidth="1"/>
    <col min="13" max="16384" width="9.140625" style="17"/>
  </cols>
  <sheetData>
    <row r="1" spans="1:12" ht="15" customHeight="1">
      <c r="A1" s="94" t="s">
        <v>311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</row>
    <row r="2" spans="1:12" ht="3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26.25" customHeight="1" thickBot="1">
      <c r="A3" s="93" t="s">
        <v>347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31.5" customHeight="1">
      <c r="A4" s="95" t="s">
        <v>5</v>
      </c>
      <c r="B4" s="97" t="s">
        <v>38</v>
      </c>
      <c r="C4" s="99" t="s">
        <v>39</v>
      </c>
      <c r="D4" s="99"/>
      <c r="E4" s="97" t="s">
        <v>55</v>
      </c>
      <c r="F4" s="97" t="s">
        <v>40</v>
      </c>
      <c r="G4" s="97" t="s">
        <v>44</v>
      </c>
      <c r="H4" s="99" t="s">
        <v>41</v>
      </c>
      <c r="I4" s="99"/>
      <c r="J4" s="99"/>
      <c r="K4" s="99"/>
      <c r="L4" s="100"/>
    </row>
    <row r="5" spans="1:12" ht="93" customHeight="1">
      <c r="A5" s="96"/>
      <c r="B5" s="98"/>
      <c r="C5" s="31" t="s">
        <v>42</v>
      </c>
      <c r="D5" s="31" t="s">
        <v>43</v>
      </c>
      <c r="E5" s="98"/>
      <c r="F5" s="98"/>
      <c r="G5" s="98"/>
      <c r="H5" s="43" t="s">
        <v>0</v>
      </c>
      <c r="I5" s="44" t="s">
        <v>1</v>
      </c>
      <c r="J5" s="44" t="s">
        <v>2</v>
      </c>
      <c r="K5" s="44" t="s">
        <v>3</v>
      </c>
      <c r="L5" s="45" t="s">
        <v>4</v>
      </c>
    </row>
    <row r="6" spans="1:12">
      <c r="A6" s="20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2">
        <v>12</v>
      </c>
    </row>
    <row r="7" spans="1:12" ht="109.5" customHeight="1">
      <c r="A7" s="23" t="s">
        <v>51</v>
      </c>
      <c r="B7" s="24" t="s">
        <v>355</v>
      </c>
      <c r="C7" s="48">
        <f>C8+C10+C12</f>
        <v>23150.1</v>
      </c>
      <c r="D7" s="48">
        <f>D8+D10+D12</f>
        <v>11743.8</v>
      </c>
      <c r="E7" s="18" t="s">
        <v>312</v>
      </c>
      <c r="F7" s="25" t="s">
        <v>45</v>
      </c>
      <c r="G7" s="32"/>
      <c r="H7" s="32">
        <v>30.9</v>
      </c>
      <c r="I7" s="35">
        <v>45</v>
      </c>
      <c r="J7" s="35">
        <v>50</v>
      </c>
      <c r="K7" s="35">
        <v>55</v>
      </c>
      <c r="L7" s="36">
        <v>60</v>
      </c>
    </row>
    <row r="8" spans="1:12" ht="54.75" customHeight="1">
      <c r="A8" s="23" t="s">
        <v>36</v>
      </c>
      <c r="B8" s="18" t="s">
        <v>302</v>
      </c>
      <c r="C8" s="14">
        <v>7259.1</v>
      </c>
      <c r="D8" s="14">
        <v>10918.4</v>
      </c>
      <c r="E8" s="18" t="s">
        <v>305</v>
      </c>
      <c r="F8" s="25" t="s">
        <v>45</v>
      </c>
      <c r="G8" s="15"/>
      <c r="H8" s="37">
        <v>20</v>
      </c>
      <c r="I8" s="37">
        <v>30</v>
      </c>
      <c r="J8" s="37">
        <v>40</v>
      </c>
      <c r="K8" s="37">
        <v>50</v>
      </c>
      <c r="L8" s="38">
        <v>60</v>
      </c>
    </row>
    <row r="9" spans="1:12" ht="65.25" customHeight="1">
      <c r="A9" s="23" t="s">
        <v>37</v>
      </c>
      <c r="B9" s="18" t="s">
        <v>307</v>
      </c>
      <c r="C9" s="14" t="s">
        <v>46</v>
      </c>
      <c r="D9" s="14" t="s">
        <v>46</v>
      </c>
      <c r="E9" s="3" t="s">
        <v>304</v>
      </c>
      <c r="F9" s="25" t="s">
        <v>45</v>
      </c>
      <c r="G9" s="15"/>
      <c r="H9" s="37">
        <v>20</v>
      </c>
      <c r="I9" s="37" t="s">
        <v>46</v>
      </c>
      <c r="J9" s="37" t="s">
        <v>46</v>
      </c>
      <c r="K9" s="37" t="s">
        <v>46</v>
      </c>
      <c r="L9" s="38" t="s">
        <v>46</v>
      </c>
    </row>
    <row r="10" spans="1:12" ht="51.75" customHeight="1">
      <c r="A10" s="23" t="s">
        <v>47</v>
      </c>
      <c r="B10" s="18" t="s">
        <v>303</v>
      </c>
      <c r="C10" s="14">
        <v>76</v>
      </c>
      <c r="D10" s="14">
        <v>777.4</v>
      </c>
      <c r="E10" s="18" t="s">
        <v>306</v>
      </c>
      <c r="F10" s="25" t="s">
        <v>45</v>
      </c>
      <c r="G10" s="15"/>
      <c r="H10" s="37">
        <v>20</v>
      </c>
      <c r="I10" s="37">
        <v>30</v>
      </c>
      <c r="J10" s="37">
        <v>40</v>
      </c>
      <c r="K10" s="37">
        <v>50</v>
      </c>
      <c r="L10" s="38">
        <v>60</v>
      </c>
    </row>
    <row r="11" spans="1:12" ht="54.75" customHeight="1">
      <c r="A11" s="23" t="s">
        <v>20</v>
      </c>
      <c r="B11" s="18" t="s">
        <v>149</v>
      </c>
      <c r="C11" s="33" t="s">
        <v>46</v>
      </c>
      <c r="D11" s="14" t="s">
        <v>46</v>
      </c>
      <c r="E11" s="18" t="s">
        <v>146</v>
      </c>
      <c r="F11" s="25" t="s">
        <v>45</v>
      </c>
      <c r="G11" s="32"/>
      <c r="H11" s="35">
        <v>20</v>
      </c>
      <c r="I11" s="35">
        <v>30</v>
      </c>
      <c r="J11" s="35">
        <v>40</v>
      </c>
      <c r="K11" s="35">
        <v>50</v>
      </c>
      <c r="L11" s="36">
        <v>60</v>
      </c>
    </row>
    <row r="12" spans="1:12" ht="64.5" customHeight="1">
      <c r="A12" s="23" t="s">
        <v>48</v>
      </c>
      <c r="B12" s="18" t="s">
        <v>150</v>
      </c>
      <c r="C12" s="14">
        <v>15815</v>
      </c>
      <c r="D12" s="14">
        <v>48</v>
      </c>
      <c r="E12" s="18" t="s">
        <v>147</v>
      </c>
      <c r="F12" s="25" t="s">
        <v>50</v>
      </c>
      <c r="G12" s="35">
        <v>1</v>
      </c>
      <c r="H12" s="35">
        <v>1</v>
      </c>
      <c r="I12" s="35">
        <v>1</v>
      </c>
      <c r="J12" s="35">
        <v>1</v>
      </c>
      <c r="K12" s="35">
        <v>1</v>
      </c>
      <c r="L12" s="36">
        <v>1</v>
      </c>
    </row>
    <row r="13" spans="1:12" ht="82.5" customHeight="1">
      <c r="A13" s="23" t="s">
        <v>60</v>
      </c>
      <c r="B13" s="18" t="s">
        <v>309</v>
      </c>
      <c r="C13" s="32" t="s">
        <v>46</v>
      </c>
      <c r="D13" s="32" t="s">
        <v>46</v>
      </c>
      <c r="E13" s="18" t="s">
        <v>148</v>
      </c>
      <c r="F13" s="25" t="s">
        <v>45</v>
      </c>
      <c r="G13" s="35"/>
      <c r="H13" s="35">
        <v>20</v>
      </c>
      <c r="I13" s="35">
        <v>30</v>
      </c>
      <c r="J13" s="35">
        <v>40</v>
      </c>
      <c r="K13" s="35">
        <v>50</v>
      </c>
      <c r="L13" s="36">
        <v>60</v>
      </c>
    </row>
    <row r="14" spans="1:12" ht="98.25" hidden="1" customHeight="1">
      <c r="A14" s="26" t="s">
        <v>93</v>
      </c>
      <c r="B14" s="27" t="s">
        <v>301</v>
      </c>
      <c r="C14" s="32" t="s">
        <v>46</v>
      </c>
      <c r="D14" s="32" t="s">
        <v>46</v>
      </c>
      <c r="E14" s="27" t="s">
        <v>284</v>
      </c>
      <c r="F14" s="19" t="s">
        <v>50</v>
      </c>
      <c r="G14" s="39" t="s">
        <v>338</v>
      </c>
      <c r="H14" s="39" t="s">
        <v>338</v>
      </c>
      <c r="I14" s="39">
        <v>1</v>
      </c>
      <c r="J14" s="39">
        <v>3</v>
      </c>
      <c r="K14" s="39">
        <v>5</v>
      </c>
      <c r="L14" s="40">
        <v>5</v>
      </c>
    </row>
    <row r="15" spans="1:12" ht="93" customHeight="1">
      <c r="A15" s="26" t="s">
        <v>52</v>
      </c>
      <c r="B15" s="27" t="s">
        <v>356</v>
      </c>
      <c r="C15" s="32" t="s">
        <v>46</v>
      </c>
      <c r="D15" s="48" t="s">
        <v>368</v>
      </c>
      <c r="E15" s="27" t="s">
        <v>313</v>
      </c>
      <c r="F15" s="19" t="s">
        <v>45</v>
      </c>
      <c r="G15" s="39"/>
      <c r="H15" s="39">
        <v>10</v>
      </c>
      <c r="I15" s="39">
        <v>20</v>
      </c>
      <c r="J15" s="39">
        <v>25</v>
      </c>
      <c r="K15" s="39">
        <v>30</v>
      </c>
      <c r="L15" s="40">
        <v>40</v>
      </c>
    </row>
    <row r="16" spans="1:12" ht="112.5" customHeight="1" thickBot="1">
      <c r="A16" s="28" t="s">
        <v>290</v>
      </c>
      <c r="B16" s="29" t="s">
        <v>340</v>
      </c>
      <c r="C16" s="34" t="s">
        <v>46</v>
      </c>
      <c r="D16" s="34" t="s">
        <v>46</v>
      </c>
      <c r="E16" s="29" t="s">
        <v>314</v>
      </c>
      <c r="F16" s="30" t="s">
        <v>45</v>
      </c>
      <c r="G16" s="34"/>
      <c r="H16" s="41">
        <v>10</v>
      </c>
      <c r="I16" s="41">
        <v>20</v>
      </c>
      <c r="J16" s="41">
        <v>30</v>
      </c>
      <c r="K16" s="41">
        <v>40</v>
      </c>
      <c r="L16" s="42">
        <v>50</v>
      </c>
    </row>
  </sheetData>
  <mergeCells count="9">
    <mergeCell ref="A3:L3"/>
    <mergeCell ref="A1:L2"/>
    <mergeCell ref="A4:A5"/>
    <mergeCell ref="B4:B5"/>
    <mergeCell ref="C4:D4"/>
    <mergeCell ref="H4:L4"/>
    <mergeCell ref="G4:G5"/>
    <mergeCell ref="F4:F5"/>
    <mergeCell ref="E4:E5"/>
  </mergeCells>
  <pageMargins left="0.7" right="0.3" top="0.23622047244094491" bottom="0.15748031496062992" header="0.23622047244094491" footer="0.15748031496062992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7"/>
  <sheetViews>
    <sheetView zoomScale="70" zoomScaleNormal="70" workbookViewId="0">
      <pane ySplit="5" topLeftCell="A6" activePane="bottomLeft" state="frozen"/>
      <selection pane="bottomLeft" activeCell="M179" sqref="M179:M181"/>
    </sheetView>
  </sheetViews>
  <sheetFormatPr defaultRowHeight="15"/>
  <cols>
    <col min="1" max="1" width="6.5703125" style="1" customWidth="1"/>
    <col min="2" max="2" width="33.28515625" style="1" customWidth="1"/>
    <col min="3" max="3" width="19" style="1" customWidth="1"/>
    <col min="4" max="4" width="15.42578125" style="1" customWidth="1"/>
    <col min="5" max="5" width="18.5703125" style="1" customWidth="1"/>
    <col min="6" max="6" width="12.5703125" style="1" customWidth="1"/>
    <col min="7" max="7" width="12.28515625" style="1" customWidth="1"/>
    <col min="8" max="8" width="12.42578125" style="1" customWidth="1"/>
    <col min="9" max="9" width="11.28515625" style="1" customWidth="1"/>
    <col min="10" max="10" width="11.5703125" style="1" customWidth="1"/>
    <col min="11" max="11" width="12.28515625" style="1" customWidth="1"/>
    <col min="12" max="12" width="14.7109375" style="1" customWidth="1"/>
    <col min="13" max="13" width="18.42578125" style="1" customWidth="1"/>
    <col min="14" max="16384" width="9.140625" style="1"/>
  </cols>
  <sheetData>
    <row r="1" spans="1:13" ht="32.25" customHeight="1"/>
    <row r="2" spans="1:13" ht="19.5" customHeight="1">
      <c r="A2" s="178" t="s">
        <v>310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23.25" customHeight="1">
      <c r="A3" s="179" t="s">
        <v>346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34.5" customHeight="1">
      <c r="A4" s="161" t="s">
        <v>5</v>
      </c>
      <c r="B4" s="160" t="s">
        <v>352</v>
      </c>
      <c r="C4" s="182" t="s">
        <v>58</v>
      </c>
      <c r="D4" s="160" t="s">
        <v>6</v>
      </c>
      <c r="E4" s="160" t="s">
        <v>7</v>
      </c>
      <c r="F4" s="180" t="s">
        <v>8</v>
      </c>
      <c r="G4" s="161" t="s">
        <v>9</v>
      </c>
      <c r="H4" s="161"/>
      <c r="I4" s="161"/>
      <c r="J4" s="161"/>
      <c r="K4" s="161"/>
      <c r="L4" s="182" t="s">
        <v>351</v>
      </c>
      <c r="M4" s="182" t="s">
        <v>350</v>
      </c>
    </row>
    <row r="5" spans="1:13" ht="135" customHeight="1">
      <c r="A5" s="161"/>
      <c r="B5" s="160"/>
      <c r="C5" s="183"/>
      <c r="D5" s="160"/>
      <c r="E5" s="160"/>
      <c r="F5" s="181"/>
      <c r="G5" s="12" t="s">
        <v>0</v>
      </c>
      <c r="H5" s="12" t="s">
        <v>1</v>
      </c>
      <c r="I5" s="12" t="s">
        <v>2</v>
      </c>
      <c r="J5" s="12" t="s">
        <v>3</v>
      </c>
      <c r="K5" s="12" t="s">
        <v>4</v>
      </c>
      <c r="L5" s="183"/>
      <c r="M5" s="183"/>
    </row>
    <row r="6" spans="1:1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</row>
    <row r="7" spans="1:13" ht="36.75" customHeight="1">
      <c r="A7" s="198" t="s">
        <v>10</v>
      </c>
      <c r="B7" s="199"/>
      <c r="C7" s="199"/>
      <c r="D7" s="200"/>
      <c r="E7" s="7" t="s">
        <v>11</v>
      </c>
      <c r="F7" s="12">
        <f>F8+F9+F10+F11+F12</f>
        <v>34893.899999999994</v>
      </c>
      <c r="G7" s="12">
        <f t="shared" ref="G7:K7" si="0">G8+G9+G10+G11+G12</f>
        <v>8715</v>
      </c>
      <c r="H7" s="12">
        <f t="shared" si="0"/>
        <v>10957.9</v>
      </c>
      <c r="I7" s="12">
        <f t="shared" si="0"/>
        <v>5773.4</v>
      </c>
      <c r="J7" s="12">
        <f t="shared" si="0"/>
        <v>3274.2</v>
      </c>
      <c r="K7" s="12">
        <f t="shared" si="0"/>
        <v>6173.4</v>
      </c>
      <c r="L7" s="101" t="s">
        <v>142</v>
      </c>
      <c r="M7" s="101" t="s">
        <v>390</v>
      </c>
    </row>
    <row r="8" spans="1:13" ht="57" customHeight="1">
      <c r="A8" s="201"/>
      <c r="B8" s="202"/>
      <c r="C8" s="191"/>
      <c r="D8" s="191" t="s">
        <v>15</v>
      </c>
      <c r="E8" s="2" t="s">
        <v>12</v>
      </c>
      <c r="F8" s="12">
        <f>F15</f>
        <v>6596.7999999999993</v>
      </c>
      <c r="G8" s="12">
        <f t="shared" ref="G8:K8" si="1">G15</f>
        <v>3272.5</v>
      </c>
      <c r="H8" s="12">
        <f t="shared" si="1"/>
        <v>3324.2999999999997</v>
      </c>
      <c r="I8" s="12">
        <f t="shared" si="1"/>
        <v>0</v>
      </c>
      <c r="J8" s="12">
        <f t="shared" si="1"/>
        <v>0</v>
      </c>
      <c r="K8" s="12">
        <f t="shared" si="1"/>
        <v>0</v>
      </c>
      <c r="L8" s="102"/>
      <c r="M8" s="102"/>
    </row>
    <row r="9" spans="1:13" ht="69.75" customHeight="1">
      <c r="A9" s="203"/>
      <c r="B9" s="204"/>
      <c r="C9" s="192"/>
      <c r="D9" s="192"/>
      <c r="E9" s="2" t="s">
        <v>13</v>
      </c>
      <c r="F9" s="51">
        <f>F16</f>
        <v>4547</v>
      </c>
      <c r="G9" s="51">
        <f t="shared" ref="G9:K9" si="2">G16</f>
        <v>2322.1</v>
      </c>
      <c r="H9" s="51">
        <f t="shared" si="2"/>
        <v>2224.9</v>
      </c>
      <c r="I9" s="51">
        <f t="shared" si="2"/>
        <v>0</v>
      </c>
      <c r="J9" s="51">
        <f t="shared" si="2"/>
        <v>0</v>
      </c>
      <c r="K9" s="51">
        <f t="shared" si="2"/>
        <v>0</v>
      </c>
      <c r="L9" s="102"/>
      <c r="M9" s="102"/>
    </row>
    <row r="10" spans="1:13" ht="81" customHeight="1">
      <c r="A10" s="203"/>
      <c r="B10" s="204"/>
      <c r="C10" s="192"/>
      <c r="D10" s="192"/>
      <c r="E10" s="2" t="s">
        <v>14</v>
      </c>
      <c r="F10" s="12">
        <f>F17</f>
        <v>23150.1</v>
      </c>
      <c r="G10" s="12">
        <f t="shared" ref="G10:K10" si="3">G17</f>
        <v>3120.3999999999996</v>
      </c>
      <c r="H10" s="12">
        <f t="shared" si="3"/>
        <v>5408.7</v>
      </c>
      <c r="I10" s="12">
        <f t="shared" si="3"/>
        <v>5673.4</v>
      </c>
      <c r="J10" s="12">
        <f t="shared" si="3"/>
        <v>3274.2</v>
      </c>
      <c r="K10" s="12">
        <f t="shared" si="3"/>
        <v>5673.4</v>
      </c>
      <c r="L10" s="102"/>
      <c r="M10" s="102"/>
    </row>
    <row r="11" spans="1:13" ht="69.75" hidden="1" customHeight="1">
      <c r="A11" s="203"/>
      <c r="B11" s="204"/>
      <c r="C11" s="192"/>
      <c r="D11" s="192"/>
      <c r="E11" s="2" t="s">
        <v>151</v>
      </c>
      <c r="F11" s="12">
        <f>F18</f>
        <v>0</v>
      </c>
      <c r="G11" s="12">
        <f t="shared" ref="G11:K11" si="4">G18</f>
        <v>0</v>
      </c>
      <c r="H11" s="12">
        <f t="shared" si="4"/>
        <v>0</v>
      </c>
      <c r="I11" s="12">
        <f t="shared" si="4"/>
        <v>0</v>
      </c>
      <c r="J11" s="12">
        <f t="shared" si="4"/>
        <v>0</v>
      </c>
      <c r="K11" s="12">
        <f t="shared" si="4"/>
        <v>0</v>
      </c>
      <c r="L11" s="102"/>
      <c r="M11" s="102"/>
    </row>
    <row r="12" spans="1:13" ht="39" customHeight="1">
      <c r="A12" s="205"/>
      <c r="B12" s="206"/>
      <c r="C12" s="193"/>
      <c r="D12" s="193"/>
      <c r="E12" s="2" t="s">
        <v>43</v>
      </c>
      <c r="F12" s="12">
        <f>F19</f>
        <v>600</v>
      </c>
      <c r="G12" s="12">
        <f t="shared" ref="G12:K12" si="5">G19</f>
        <v>0</v>
      </c>
      <c r="H12" s="12">
        <f t="shared" si="5"/>
        <v>0</v>
      </c>
      <c r="I12" s="12">
        <f t="shared" si="5"/>
        <v>100</v>
      </c>
      <c r="J12" s="12">
        <f t="shared" si="5"/>
        <v>0</v>
      </c>
      <c r="K12" s="12">
        <f t="shared" si="5"/>
        <v>500</v>
      </c>
      <c r="L12" s="103"/>
      <c r="M12" s="103"/>
    </row>
    <row r="13" spans="1:13" ht="39.75" customHeight="1">
      <c r="A13" s="198" t="s">
        <v>339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5"/>
    </row>
    <row r="14" spans="1:13" ht="32.25" customHeight="1">
      <c r="A14" s="87"/>
      <c r="B14" s="68"/>
      <c r="C14" s="68"/>
      <c r="D14" s="68"/>
      <c r="E14" s="7" t="s">
        <v>11</v>
      </c>
      <c r="F14" s="12">
        <f>F15+F16+F17+F18+F19</f>
        <v>34893.899999999994</v>
      </c>
      <c r="G14" s="12">
        <f>G15+G16+G17+G18+G19</f>
        <v>8715</v>
      </c>
      <c r="H14" s="12">
        <f t="shared" ref="H14:K14" si="6">H15+H16+H17+H18+H19</f>
        <v>10957.9</v>
      </c>
      <c r="I14" s="12">
        <f t="shared" si="6"/>
        <v>5773.4</v>
      </c>
      <c r="J14" s="12">
        <f t="shared" si="6"/>
        <v>3274.2</v>
      </c>
      <c r="K14" s="12">
        <f t="shared" si="6"/>
        <v>6173.4</v>
      </c>
      <c r="L14" s="101" t="s">
        <v>142</v>
      </c>
      <c r="M14" s="101" t="s">
        <v>390</v>
      </c>
    </row>
    <row r="15" spans="1:13" ht="52.5" customHeight="1">
      <c r="A15" s="87"/>
      <c r="B15" s="68"/>
      <c r="C15" s="68"/>
      <c r="D15" s="68"/>
      <c r="E15" s="2" t="s">
        <v>12</v>
      </c>
      <c r="F15" s="81">
        <f t="shared" ref="F15:K15" si="7">F23+F176+F253</f>
        <v>6596.7999999999993</v>
      </c>
      <c r="G15" s="81">
        <f t="shared" si="7"/>
        <v>3272.5</v>
      </c>
      <c r="H15" s="81">
        <f t="shared" si="7"/>
        <v>3324.2999999999997</v>
      </c>
      <c r="I15" s="81">
        <f t="shared" si="7"/>
        <v>0</v>
      </c>
      <c r="J15" s="81">
        <f t="shared" si="7"/>
        <v>0</v>
      </c>
      <c r="K15" s="81">
        <f t="shared" si="7"/>
        <v>0</v>
      </c>
      <c r="L15" s="102"/>
      <c r="M15" s="102"/>
    </row>
    <row r="16" spans="1:13" ht="68.25" customHeight="1">
      <c r="A16" s="87"/>
      <c r="B16" s="68"/>
      <c r="C16" s="68"/>
      <c r="D16" s="68"/>
      <c r="E16" s="2" t="s">
        <v>13</v>
      </c>
      <c r="F16" s="81">
        <f t="shared" ref="F16:K16" si="8">F24+F254</f>
        <v>4547</v>
      </c>
      <c r="G16" s="81">
        <f t="shared" si="8"/>
        <v>2322.1</v>
      </c>
      <c r="H16" s="81">
        <f t="shared" si="8"/>
        <v>2224.9</v>
      </c>
      <c r="I16" s="81">
        <f t="shared" si="8"/>
        <v>0</v>
      </c>
      <c r="J16" s="81">
        <f t="shared" si="8"/>
        <v>0</v>
      </c>
      <c r="K16" s="81">
        <f t="shared" si="8"/>
        <v>0</v>
      </c>
      <c r="L16" s="102"/>
      <c r="M16" s="102"/>
    </row>
    <row r="17" spans="1:13" ht="86.25" customHeight="1">
      <c r="A17" s="87"/>
      <c r="B17" s="68"/>
      <c r="C17" s="68"/>
      <c r="D17" s="68"/>
      <c r="E17" s="2" t="s">
        <v>14</v>
      </c>
      <c r="F17" s="81">
        <f t="shared" ref="F17:K17" si="9">F25+F169+F177+F255</f>
        <v>23150.1</v>
      </c>
      <c r="G17" s="81">
        <f t="shared" si="9"/>
        <v>3120.3999999999996</v>
      </c>
      <c r="H17" s="81">
        <f t="shared" si="9"/>
        <v>5408.7</v>
      </c>
      <c r="I17" s="81">
        <f t="shared" si="9"/>
        <v>5673.4</v>
      </c>
      <c r="J17" s="81">
        <f t="shared" si="9"/>
        <v>3274.2</v>
      </c>
      <c r="K17" s="81">
        <f t="shared" si="9"/>
        <v>5673.4</v>
      </c>
      <c r="L17" s="102"/>
      <c r="M17" s="102"/>
    </row>
    <row r="18" spans="1:13" ht="80.25" hidden="1" customHeight="1">
      <c r="A18" s="87"/>
      <c r="B18" s="68"/>
      <c r="C18" s="68"/>
      <c r="D18" s="68"/>
      <c r="E18" s="2" t="s">
        <v>151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102"/>
      <c r="M18" s="102"/>
    </row>
    <row r="19" spans="1:13" ht="34.5" customHeight="1">
      <c r="A19" s="87"/>
      <c r="B19" s="68"/>
      <c r="C19" s="68"/>
      <c r="D19" s="68"/>
      <c r="E19" s="2" t="s">
        <v>43</v>
      </c>
      <c r="F19" s="81">
        <f>F178</f>
        <v>600</v>
      </c>
      <c r="G19" s="81">
        <f t="shared" ref="G19:K19" si="10">G178</f>
        <v>0</v>
      </c>
      <c r="H19" s="81">
        <f t="shared" si="10"/>
        <v>0</v>
      </c>
      <c r="I19" s="81">
        <f t="shared" si="10"/>
        <v>100</v>
      </c>
      <c r="J19" s="81">
        <f t="shared" si="10"/>
        <v>0</v>
      </c>
      <c r="K19" s="81">
        <f t="shared" si="10"/>
        <v>500</v>
      </c>
      <c r="L19" s="103"/>
      <c r="M19" s="103"/>
    </row>
    <row r="20" spans="1:13" ht="27.75" customHeight="1">
      <c r="A20" s="198" t="s">
        <v>359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200"/>
    </row>
    <row r="21" spans="1:13" ht="27.75" customHeight="1">
      <c r="A21" s="160" t="s">
        <v>162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</row>
    <row r="22" spans="1:13" ht="39.75" customHeight="1">
      <c r="A22" s="207" t="s">
        <v>160</v>
      </c>
      <c r="B22" s="208"/>
      <c r="C22" s="208"/>
      <c r="D22" s="209"/>
      <c r="E22" s="7" t="s">
        <v>11</v>
      </c>
      <c r="F22" s="12">
        <f t="shared" ref="F22:K22" si="11">F23+F24+F25+F26+F27</f>
        <v>18177.5</v>
      </c>
      <c r="G22" s="12">
        <f t="shared" si="11"/>
        <v>5774.6</v>
      </c>
      <c r="H22" s="12">
        <f t="shared" si="11"/>
        <v>7604.4999999999991</v>
      </c>
      <c r="I22" s="12">
        <f t="shared" si="11"/>
        <v>2399.1999999999998</v>
      </c>
      <c r="J22" s="12">
        <f t="shared" si="11"/>
        <v>0</v>
      </c>
      <c r="K22" s="12">
        <f t="shared" si="11"/>
        <v>2399.1999999999998</v>
      </c>
      <c r="L22" s="101" t="s">
        <v>394</v>
      </c>
      <c r="M22" s="101" t="s">
        <v>393</v>
      </c>
    </row>
    <row r="23" spans="1:13" ht="47.25" customHeight="1">
      <c r="A23" s="58"/>
      <c r="B23" s="59"/>
      <c r="C23" s="59"/>
      <c r="D23" s="60"/>
      <c r="E23" s="10" t="s">
        <v>12</v>
      </c>
      <c r="F23" s="81">
        <f>F81</f>
        <v>6419.4</v>
      </c>
      <c r="G23" s="81">
        <f t="shared" ref="G23:K23" si="12">G81</f>
        <v>3272.5</v>
      </c>
      <c r="H23" s="81">
        <f t="shared" si="12"/>
        <v>3146.8999999999996</v>
      </c>
      <c r="I23" s="81">
        <f t="shared" si="12"/>
        <v>0</v>
      </c>
      <c r="J23" s="81">
        <f t="shared" si="12"/>
        <v>0</v>
      </c>
      <c r="K23" s="81">
        <f t="shared" si="12"/>
        <v>0</v>
      </c>
      <c r="L23" s="102"/>
      <c r="M23" s="102"/>
    </row>
    <row r="24" spans="1:13" ht="66.75" customHeight="1">
      <c r="A24" s="58"/>
      <c r="B24" s="59"/>
      <c r="C24" s="59"/>
      <c r="D24" s="60"/>
      <c r="E24" s="56" t="s">
        <v>13</v>
      </c>
      <c r="F24" s="81">
        <f>F82</f>
        <v>4499</v>
      </c>
      <c r="G24" s="81">
        <f>G87+G92+G97+G102+G107+G112+G117+G122+G127</f>
        <v>2274.1</v>
      </c>
      <c r="H24" s="81">
        <f t="shared" ref="H24:K24" si="13">H87+H92+H97+H102+H107+H112+H117+H122+H127</f>
        <v>2224.9</v>
      </c>
      <c r="I24" s="81">
        <f t="shared" si="13"/>
        <v>0</v>
      </c>
      <c r="J24" s="81">
        <f t="shared" si="13"/>
        <v>0</v>
      </c>
      <c r="K24" s="81">
        <f t="shared" si="13"/>
        <v>0</v>
      </c>
      <c r="L24" s="102"/>
      <c r="M24" s="102"/>
    </row>
    <row r="25" spans="1:13" ht="79.5" customHeight="1">
      <c r="A25" s="58"/>
      <c r="B25" s="59"/>
      <c r="C25" s="59"/>
      <c r="D25" s="60"/>
      <c r="E25" s="10" t="s">
        <v>14</v>
      </c>
      <c r="F25" s="81">
        <f t="shared" ref="F25:K25" si="14">F29+F77+F83+F130+F162</f>
        <v>7259.0999999999995</v>
      </c>
      <c r="G25" s="81">
        <f t="shared" si="14"/>
        <v>228</v>
      </c>
      <c r="H25" s="81">
        <f t="shared" si="14"/>
        <v>2232.6999999999998</v>
      </c>
      <c r="I25" s="81">
        <f t="shared" si="14"/>
        <v>2399.1999999999998</v>
      </c>
      <c r="J25" s="81">
        <f t="shared" si="14"/>
        <v>0</v>
      </c>
      <c r="K25" s="81">
        <f t="shared" si="14"/>
        <v>2399.1999999999998</v>
      </c>
      <c r="L25" s="102"/>
      <c r="M25" s="102"/>
    </row>
    <row r="26" spans="1:13" ht="88.5" hidden="1" customHeight="1">
      <c r="A26" s="54"/>
      <c r="B26" s="57"/>
      <c r="C26" s="57"/>
      <c r="D26" s="55"/>
      <c r="E26" s="10" t="s">
        <v>151</v>
      </c>
      <c r="F26" s="81">
        <f t="shared" ref="F26:F27" si="15">G26+H26+I26+J26+K26</f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102"/>
      <c r="M26" s="102"/>
    </row>
    <row r="27" spans="1:13" ht="48" customHeight="1">
      <c r="A27" s="58"/>
      <c r="B27" s="59"/>
      <c r="C27" s="59"/>
      <c r="D27" s="60"/>
      <c r="E27" s="10" t="s">
        <v>43</v>
      </c>
      <c r="F27" s="81">
        <f t="shared" si="15"/>
        <v>0</v>
      </c>
      <c r="G27" s="81">
        <f>G34+G38+G42+G44+G46+G48+G50+G52+G54+G56+G58+G60+G62+G64+G66+G68+G70+G72+G76</f>
        <v>0</v>
      </c>
      <c r="H27" s="81">
        <f>H34+H38+H42+H44+H46+H48+H50+H52+H54+H56+H58+H60+H62+H64+H66+H68+H70+H72+H76</f>
        <v>0</v>
      </c>
      <c r="I27" s="81">
        <f>I34+I38+I42+I44+I46+I48+I50+I52+I54+I56+I58+I60+I62+I64+I66+I68+I70+I72+I76</f>
        <v>0</v>
      </c>
      <c r="J27" s="81">
        <f>J34+J38+J42+J44+J46+J48+J50+J52+J54+J56+J58+J60+J62+J64+J66+J68+J70+J72+J76</f>
        <v>0</v>
      </c>
      <c r="K27" s="81">
        <f>K34+K38+K42+K44+K46+K48+K50+K52+K54+K56+K58+K60+K62+K64+K66+K68+K70+K72+K76</f>
        <v>0</v>
      </c>
      <c r="L27" s="103"/>
      <c r="M27" s="103"/>
    </row>
    <row r="28" spans="1:13" ht="64.5" customHeight="1">
      <c r="A28" s="155" t="s">
        <v>423</v>
      </c>
      <c r="B28" s="156"/>
      <c r="C28" s="194" t="s">
        <v>57</v>
      </c>
      <c r="D28" s="145" t="s">
        <v>125</v>
      </c>
      <c r="E28" s="75" t="s">
        <v>11</v>
      </c>
      <c r="F28" s="81">
        <f>F29+F30</f>
        <v>6080.3</v>
      </c>
      <c r="G28" s="81">
        <f t="shared" ref="G28:K28" si="16">G29+G30</f>
        <v>0</v>
      </c>
      <c r="H28" s="81">
        <f t="shared" si="16"/>
        <v>1917.1</v>
      </c>
      <c r="I28" s="81">
        <f t="shared" si="16"/>
        <v>2399.1999999999998</v>
      </c>
      <c r="J28" s="81">
        <f t="shared" si="16"/>
        <v>0</v>
      </c>
      <c r="K28" s="81">
        <f t="shared" si="16"/>
        <v>1764</v>
      </c>
      <c r="L28" s="101" t="s">
        <v>392</v>
      </c>
      <c r="M28" s="101" t="s">
        <v>396</v>
      </c>
    </row>
    <row r="29" spans="1:13" ht="111.75" customHeight="1">
      <c r="A29" s="155"/>
      <c r="B29" s="156"/>
      <c r="C29" s="194"/>
      <c r="D29" s="145"/>
      <c r="E29" s="75" t="s">
        <v>14</v>
      </c>
      <c r="F29" s="75">
        <f>F31+F35+F39+F43+F45+F47+F49+F51+F53+F55+F57+F59+F61+F63+F65+F67+F69+F71+F75</f>
        <v>6080.3</v>
      </c>
      <c r="G29" s="75">
        <f t="shared" ref="G29:K29" si="17">G31+G35+G39+G43+G45+G47+G49+G51+G53+G55+G57+G59+G61+G63+G65+G67+G69+G71+G75</f>
        <v>0</v>
      </c>
      <c r="H29" s="75">
        <f t="shared" si="17"/>
        <v>1917.1</v>
      </c>
      <c r="I29" s="75">
        <f t="shared" si="17"/>
        <v>2399.1999999999998</v>
      </c>
      <c r="J29" s="75">
        <f t="shared" si="17"/>
        <v>0</v>
      </c>
      <c r="K29" s="75">
        <f t="shared" si="17"/>
        <v>1764</v>
      </c>
      <c r="L29" s="102"/>
      <c r="M29" s="102"/>
    </row>
    <row r="30" spans="1:13" ht="79.5" customHeight="1">
      <c r="A30" s="157"/>
      <c r="B30" s="158"/>
      <c r="C30" s="195"/>
      <c r="D30" s="108"/>
      <c r="E30" s="75" t="s">
        <v>43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103"/>
      <c r="M30" s="103"/>
    </row>
    <row r="31" spans="1:13" ht="33" customHeight="1">
      <c r="A31" s="120" t="s">
        <v>163</v>
      </c>
      <c r="B31" s="120" t="s">
        <v>424</v>
      </c>
      <c r="C31" s="168"/>
      <c r="D31" s="109" t="s">
        <v>1</v>
      </c>
      <c r="E31" s="120" t="s">
        <v>14</v>
      </c>
      <c r="F31" s="167">
        <f>G31+H31+I31+J31+K31</f>
        <v>827.7</v>
      </c>
      <c r="G31" s="116">
        <v>0</v>
      </c>
      <c r="H31" s="167">
        <v>827.7</v>
      </c>
      <c r="I31" s="167">
        <v>0</v>
      </c>
      <c r="J31" s="167">
        <v>0</v>
      </c>
      <c r="K31" s="167">
        <v>0</v>
      </c>
      <c r="L31" s="120" t="s">
        <v>395</v>
      </c>
      <c r="M31" s="101" t="s">
        <v>164</v>
      </c>
    </row>
    <row r="32" spans="1:13" ht="59.25" customHeight="1">
      <c r="A32" s="120"/>
      <c r="B32" s="120"/>
      <c r="C32" s="169"/>
      <c r="D32" s="109"/>
      <c r="E32" s="120"/>
      <c r="F32" s="167"/>
      <c r="G32" s="117"/>
      <c r="H32" s="167"/>
      <c r="I32" s="167"/>
      <c r="J32" s="167"/>
      <c r="K32" s="167"/>
      <c r="L32" s="120"/>
      <c r="M32" s="102"/>
    </row>
    <row r="33" spans="1:13" ht="8.25" hidden="1" customHeight="1">
      <c r="A33" s="120"/>
      <c r="B33" s="120"/>
      <c r="C33" s="169"/>
      <c r="D33" s="109"/>
      <c r="E33" s="120"/>
      <c r="F33" s="167"/>
      <c r="G33" s="86"/>
      <c r="H33" s="167"/>
      <c r="I33" s="167"/>
      <c r="J33" s="167"/>
      <c r="K33" s="167"/>
      <c r="L33" s="120"/>
      <c r="M33" s="102"/>
    </row>
    <row r="34" spans="1:13" ht="41.25" customHeight="1">
      <c r="A34" s="120"/>
      <c r="B34" s="120"/>
      <c r="C34" s="170"/>
      <c r="D34" s="109"/>
      <c r="E34" s="75" t="s">
        <v>43</v>
      </c>
      <c r="F34" s="81">
        <f>G34+H34+I34+J34+K34</f>
        <v>0</v>
      </c>
      <c r="G34" s="81">
        <v>0</v>
      </c>
      <c r="H34" s="81">
        <v>0</v>
      </c>
      <c r="I34" s="81">
        <v>0</v>
      </c>
      <c r="J34" s="81">
        <v>0</v>
      </c>
      <c r="K34" s="81">
        <v>0</v>
      </c>
      <c r="L34" s="120"/>
      <c r="M34" s="102"/>
    </row>
    <row r="35" spans="1:13" ht="4.5" hidden="1" customHeight="1">
      <c r="A35" s="120" t="s">
        <v>165</v>
      </c>
      <c r="B35" s="101" t="s">
        <v>166</v>
      </c>
      <c r="C35" s="107"/>
      <c r="D35" s="109" t="s">
        <v>1</v>
      </c>
      <c r="E35" s="101" t="s">
        <v>14</v>
      </c>
      <c r="F35" s="116">
        <f>G35+H35+I35+J35+K35</f>
        <v>159</v>
      </c>
      <c r="G35" s="116">
        <v>0</v>
      </c>
      <c r="H35" s="116">
        <v>159</v>
      </c>
      <c r="I35" s="116">
        <v>0</v>
      </c>
      <c r="J35" s="116">
        <v>0</v>
      </c>
      <c r="K35" s="116">
        <v>0</v>
      </c>
      <c r="L35" s="120"/>
      <c r="M35" s="102"/>
    </row>
    <row r="36" spans="1:13" ht="48" customHeight="1">
      <c r="A36" s="120"/>
      <c r="B36" s="102"/>
      <c r="C36" s="145"/>
      <c r="D36" s="109"/>
      <c r="E36" s="102"/>
      <c r="F36" s="196"/>
      <c r="G36" s="159"/>
      <c r="H36" s="159"/>
      <c r="I36" s="159"/>
      <c r="J36" s="159"/>
      <c r="K36" s="159"/>
      <c r="L36" s="120"/>
      <c r="M36" s="102"/>
    </row>
    <row r="37" spans="1:13" ht="44.25" customHeight="1">
      <c r="A37" s="120"/>
      <c r="B37" s="102"/>
      <c r="C37" s="145"/>
      <c r="D37" s="109"/>
      <c r="E37" s="103"/>
      <c r="F37" s="197"/>
      <c r="G37" s="117"/>
      <c r="H37" s="117"/>
      <c r="I37" s="117"/>
      <c r="J37" s="117"/>
      <c r="K37" s="117"/>
      <c r="L37" s="120"/>
      <c r="M37" s="102"/>
    </row>
    <row r="38" spans="1:13" ht="36.75" customHeight="1">
      <c r="A38" s="120"/>
      <c r="B38" s="103"/>
      <c r="C38" s="108"/>
      <c r="D38" s="109"/>
      <c r="E38" s="75" t="s">
        <v>43</v>
      </c>
      <c r="F38" s="81">
        <f>G38+H38+I38+J38+K38</f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120"/>
      <c r="M38" s="102"/>
    </row>
    <row r="39" spans="1:13" ht="78" customHeight="1">
      <c r="A39" s="107" t="s">
        <v>167</v>
      </c>
      <c r="B39" s="101" t="s">
        <v>168</v>
      </c>
      <c r="C39" s="107"/>
      <c r="D39" s="107" t="s">
        <v>1</v>
      </c>
      <c r="E39" s="101" t="s">
        <v>14</v>
      </c>
      <c r="F39" s="116">
        <f>G39+H39+I39+J39+K39</f>
        <v>72</v>
      </c>
      <c r="G39" s="116">
        <v>0</v>
      </c>
      <c r="H39" s="116">
        <v>72</v>
      </c>
      <c r="I39" s="116">
        <v>0</v>
      </c>
      <c r="J39" s="116">
        <v>0</v>
      </c>
      <c r="K39" s="116">
        <v>0</v>
      </c>
      <c r="L39" s="120"/>
      <c r="M39" s="102"/>
    </row>
    <row r="40" spans="1:13" ht="9" customHeight="1">
      <c r="A40" s="145"/>
      <c r="B40" s="102"/>
      <c r="C40" s="145"/>
      <c r="D40" s="145"/>
      <c r="E40" s="102"/>
      <c r="F40" s="159"/>
      <c r="G40" s="159"/>
      <c r="H40" s="159"/>
      <c r="I40" s="159"/>
      <c r="J40" s="159"/>
      <c r="K40" s="159"/>
      <c r="L40" s="120"/>
      <c r="M40" s="103"/>
    </row>
    <row r="41" spans="1:13" ht="3" hidden="1" customHeight="1">
      <c r="A41" s="145"/>
      <c r="B41" s="102"/>
      <c r="C41" s="145"/>
      <c r="D41" s="145"/>
      <c r="E41" s="78"/>
      <c r="F41" s="117"/>
      <c r="G41" s="117"/>
      <c r="H41" s="117"/>
      <c r="I41" s="117"/>
      <c r="J41" s="117"/>
      <c r="K41" s="117"/>
      <c r="L41" s="120"/>
      <c r="M41" s="53"/>
    </row>
    <row r="42" spans="1:13" ht="37.5" customHeight="1">
      <c r="A42" s="112"/>
      <c r="B42" s="103"/>
      <c r="C42" s="112"/>
      <c r="D42" s="112"/>
      <c r="E42" s="75" t="s">
        <v>43</v>
      </c>
      <c r="F42" s="69">
        <f t="shared" ref="F42:F76" si="18">G42+H42+I42+J42+K42</f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101" t="s">
        <v>395</v>
      </c>
      <c r="M42" s="104" t="s">
        <v>164</v>
      </c>
    </row>
    <row r="43" spans="1:13" ht="80.25" customHeight="1">
      <c r="A43" s="107" t="s">
        <v>20</v>
      </c>
      <c r="B43" s="101" t="s">
        <v>169</v>
      </c>
      <c r="C43" s="107"/>
      <c r="D43" s="107" t="s">
        <v>318</v>
      </c>
      <c r="E43" s="71" t="s">
        <v>14</v>
      </c>
      <c r="F43" s="81">
        <f t="shared" si="18"/>
        <v>858.4</v>
      </c>
      <c r="G43" s="69">
        <v>0</v>
      </c>
      <c r="H43" s="69">
        <v>858.4</v>
      </c>
      <c r="I43" s="69">
        <v>0</v>
      </c>
      <c r="J43" s="69">
        <v>0</v>
      </c>
      <c r="K43" s="69">
        <v>0</v>
      </c>
      <c r="L43" s="102"/>
      <c r="M43" s="105"/>
    </row>
    <row r="44" spans="1:13" ht="32.25" customHeight="1">
      <c r="A44" s="108"/>
      <c r="B44" s="103"/>
      <c r="C44" s="108"/>
      <c r="D44" s="108"/>
      <c r="E44" s="71" t="s">
        <v>43</v>
      </c>
      <c r="F44" s="69">
        <f t="shared" si="18"/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102"/>
      <c r="M44" s="105"/>
    </row>
    <row r="45" spans="1:13" ht="87" customHeight="1">
      <c r="A45" s="107" t="s">
        <v>48</v>
      </c>
      <c r="B45" s="101" t="s">
        <v>369</v>
      </c>
      <c r="C45" s="107"/>
      <c r="D45" s="107" t="s">
        <v>2</v>
      </c>
      <c r="E45" s="71" t="s">
        <v>14</v>
      </c>
      <c r="F45" s="69">
        <f t="shared" si="18"/>
        <v>480</v>
      </c>
      <c r="G45" s="69">
        <v>0</v>
      </c>
      <c r="H45" s="69">
        <v>0</v>
      </c>
      <c r="I45" s="69">
        <v>480</v>
      </c>
      <c r="J45" s="69">
        <v>0</v>
      </c>
      <c r="K45" s="69">
        <v>0</v>
      </c>
      <c r="L45" s="102"/>
      <c r="M45" s="105"/>
    </row>
    <row r="46" spans="1:13" ht="36" customHeight="1">
      <c r="A46" s="108"/>
      <c r="B46" s="103"/>
      <c r="C46" s="108"/>
      <c r="D46" s="108"/>
      <c r="E46" s="75" t="s">
        <v>43</v>
      </c>
      <c r="F46" s="69">
        <f t="shared" si="18"/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103"/>
      <c r="M46" s="106"/>
    </row>
    <row r="47" spans="1:13" ht="83.25" customHeight="1">
      <c r="A47" s="109" t="s">
        <v>60</v>
      </c>
      <c r="B47" s="120" t="s">
        <v>370</v>
      </c>
      <c r="C47" s="109"/>
      <c r="D47" s="109" t="s">
        <v>2</v>
      </c>
      <c r="E47" s="71" t="s">
        <v>14</v>
      </c>
      <c r="F47" s="69">
        <f t="shared" si="18"/>
        <v>480</v>
      </c>
      <c r="G47" s="69">
        <v>0</v>
      </c>
      <c r="H47" s="69">
        <v>0</v>
      </c>
      <c r="I47" s="69">
        <v>480</v>
      </c>
      <c r="J47" s="69">
        <v>0</v>
      </c>
      <c r="K47" s="69">
        <v>0</v>
      </c>
      <c r="L47" s="101" t="s">
        <v>395</v>
      </c>
      <c r="M47" s="104" t="s">
        <v>164</v>
      </c>
    </row>
    <row r="48" spans="1:13" ht="37.5" customHeight="1">
      <c r="A48" s="109"/>
      <c r="B48" s="120"/>
      <c r="C48" s="109"/>
      <c r="D48" s="109"/>
      <c r="E48" s="71" t="s">
        <v>43</v>
      </c>
      <c r="F48" s="69">
        <f t="shared" si="18"/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102"/>
      <c r="M48" s="105"/>
    </row>
    <row r="49" spans="1:13" ht="84.75" customHeight="1">
      <c r="A49" s="109" t="s">
        <v>93</v>
      </c>
      <c r="B49" s="120" t="s">
        <v>341</v>
      </c>
      <c r="C49" s="109"/>
      <c r="D49" s="109" t="s">
        <v>2</v>
      </c>
      <c r="E49" s="71" t="s">
        <v>14</v>
      </c>
      <c r="F49" s="69">
        <f t="shared" si="18"/>
        <v>480</v>
      </c>
      <c r="G49" s="69">
        <v>0</v>
      </c>
      <c r="H49" s="69">
        <v>0</v>
      </c>
      <c r="I49" s="69">
        <v>480</v>
      </c>
      <c r="J49" s="69">
        <v>0</v>
      </c>
      <c r="K49" s="69">
        <v>0</v>
      </c>
      <c r="L49" s="102"/>
      <c r="M49" s="105"/>
    </row>
    <row r="50" spans="1:13" ht="43.5" customHeight="1">
      <c r="A50" s="109"/>
      <c r="B50" s="120"/>
      <c r="C50" s="109"/>
      <c r="D50" s="109"/>
      <c r="E50" s="75" t="s">
        <v>43</v>
      </c>
      <c r="F50" s="69">
        <f t="shared" si="18"/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102"/>
      <c r="M50" s="105"/>
    </row>
    <row r="51" spans="1:13" ht="90.75" customHeight="1">
      <c r="A51" s="109" t="s">
        <v>94</v>
      </c>
      <c r="B51" s="120" t="s">
        <v>371</v>
      </c>
      <c r="C51" s="109"/>
      <c r="D51" s="109" t="s">
        <v>2</v>
      </c>
      <c r="E51" s="71" t="s">
        <v>14</v>
      </c>
      <c r="F51" s="69">
        <f t="shared" si="18"/>
        <v>480</v>
      </c>
      <c r="G51" s="69">
        <v>0</v>
      </c>
      <c r="H51" s="69">
        <v>0</v>
      </c>
      <c r="I51" s="69">
        <v>480</v>
      </c>
      <c r="J51" s="69">
        <v>0</v>
      </c>
      <c r="K51" s="69">
        <v>0</v>
      </c>
      <c r="L51" s="102"/>
      <c r="M51" s="105"/>
    </row>
    <row r="52" spans="1:13" ht="44.25" customHeight="1">
      <c r="A52" s="109"/>
      <c r="B52" s="120"/>
      <c r="C52" s="109"/>
      <c r="D52" s="109"/>
      <c r="E52" s="71" t="s">
        <v>43</v>
      </c>
      <c r="F52" s="69">
        <f t="shared" si="18"/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103"/>
      <c r="M52" s="106"/>
    </row>
    <row r="53" spans="1:13" ht="86.25" customHeight="1">
      <c r="A53" s="109" t="s">
        <v>95</v>
      </c>
      <c r="B53" s="120" t="s">
        <v>170</v>
      </c>
      <c r="C53" s="109"/>
      <c r="D53" s="109" t="s">
        <v>171</v>
      </c>
      <c r="E53" s="71" t="s">
        <v>14</v>
      </c>
      <c r="F53" s="69">
        <f t="shared" si="18"/>
        <v>479.2</v>
      </c>
      <c r="G53" s="69">
        <v>0</v>
      </c>
      <c r="H53" s="69">
        <v>0</v>
      </c>
      <c r="I53" s="69">
        <v>479.2</v>
      </c>
      <c r="J53" s="69">
        <v>0</v>
      </c>
      <c r="K53" s="69">
        <v>0</v>
      </c>
      <c r="L53" s="101" t="s">
        <v>395</v>
      </c>
      <c r="M53" s="104" t="s">
        <v>164</v>
      </c>
    </row>
    <row r="54" spans="1:13" ht="35.25" customHeight="1">
      <c r="A54" s="109"/>
      <c r="B54" s="120"/>
      <c r="C54" s="109"/>
      <c r="D54" s="109"/>
      <c r="E54" s="71" t="s">
        <v>43</v>
      </c>
      <c r="F54" s="69">
        <f t="shared" si="18"/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102"/>
      <c r="M54" s="105"/>
    </row>
    <row r="55" spans="1:13" ht="87.75" customHeight="1">
      <c r="A55" s="118" t="s">
        <v>96</v>
      </c>
      <c r="B55" s="120" t="s">
        <v>372</v>
      </c>
      <c r="C55" s="109"/>
      <c r="D55" s="109" t="s">
        <v>3</v>
      </c>
      <c r="E55" s="71" t="s">
        <v>14</v>
      </c>
      <c r="F55" s="69">
        <f t="shared" si="18"/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102"/>
      <c r="M55" s="105"/>
    </row>
    <row r="56" spans="1:13" ht="36.75" customHeight="1">
      <c r="A56" s="162"/>
      <c r="B56" s="120"/>
      <c r="C56" s="109"/>
      <c r="D56" s="109"/>
      <c r="E56" s="75" t="s">
        <v>43</v>
      </c>
      <c r="F56" s="69">
        <f t="shared" si="18"/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103"/>
      <c r="M56" s="106"/>
    </row>
    <row r="57" spans="1:13" ht="76.5" customHeight="1">
      <c r="A57" s="118" t="s">
        <v>97</v>
      </c>
      <c r="B57" s="120" t="s">
        <v>373</v>
      </c>
      <c r="C57" s="109"/>
      <c r="D57" s="109" t="s">
        <v>3</v>
      </c>
      <c r="E57" s="71" t="s">
        <v>14</v>
      </c>
      <c r="F57" s="69">
        <f t="shared" si="18"/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101" t="s">
        <v>395</v>
      </c>
      <c r="M57" s="104" t="s">
        <v>164</v>
      </c>
    </row>
    <row r="58" spans="1:13" ht="47.25" customHeight="1">
      <c r="A58" s="162"/>
      <c r="B58" s="120"/>
      <c r="C58" s="109"/>
      <c r="D58" s="109"/>
      <c r="E58" s="71" t="s">
        <v>43</v>
      </c>
      <c r="F58" s="69">
        <f t="shared" si="18"/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102"/>
      <c r="M58" s="105"/>
    </row>
    <row r="59" spans="1:13" ht="90.75" customHeight="1">
      <c r="A59" s="118" t="s">
        <v>98</v>
      </c>
      <c r="B59" s="102" t="s">
        <v>374</v>
      </c>
      <c r="C59" s="145"/>
      <c r="D59" s="145" t="s">
        <v>3</v>
      </c>
      <c r="E59" s="71" t="s">
        <v>14</v>
      </c>
      <c r="F59" s="69">
        <f t="shared" si="18"/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102"/>
      <c r="M59" s="105"/>
    </row>
    <row r="60" spans="1:13" ht="41.25" customHeight="1">
      <c r="A60" s="162"/>
      <c r="B60" s="103"/>
      <c r="C60" s="108"/>
      <c r="D60" s="108"/>
      <c r="E60" s="71" t="s">
        <v>43</v>
      </c>
      <c r="F60" s="69">
        <f t="shared" si="18"/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102"/>
      <c r="M60" s="105"/>
    </row>
    <row r="61" spans="1:13" ht="84" customHeight="1">
      <c r="A61" s="118" t="s">
        <v>99</v>
      </c>
      <c r="B61" s="120" t="s">
        <v>375</v>
      </c>
      <c r="C61" s="109"/>
      <c r="D61" s="109" t="s">
        <v>3</v>
      </c>
      <c r="E61" s="71" t="s">
        <v>14</v>
      </c>
      <c r="F61" s="69">
        <f t="shared" si="18"/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102"/>
      <c r="M61" s="105"/>
    </row>
    <row r="62" spans="1:13" ht="33" customHeight="1">
      <c r="A62" s="162"/>
      <c r="B62" s="171"/>
      <c r="C62" s="110"/>
      <c r="D62" s="110"/>
      <c r="E62" s="75" t="s">
        <v>43</v>
      </c>
      <c r="F62" s="69">
        <f t="shared" si="18"/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103"/>
      <c r="M62" s="106"/>
    </row>
    <row r="63" spans="1:13" ht="84.75" customHeight="1">
      <c r="A63" s="118" t="s">
        <v>100</v>
      </c>
      <c r="B63" s="120" t="s">
        <v>376</v>
      </c>
      <c r="C63" s="109"/>
      <c r="D63" s="109" t="s">
        <v>3</v>
      </c>
      <c r="E63" s="71" t="s">
        <v>14</v>
      </c>
      <c r="F63" s="69">
        <f t="shared" si="18"/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101" t="s">
        <v>395</v>
      </c>
      <c r="M63" s="104" t="s">
        <v>164</v>
      </c>
    </row>
    <row r="64" spans="1:13" ht="37.5" customHeight="1">
      <c r="A64" s="162"/>
      <c r="B64" s="120"/>
      <c r="C64" s="109"/>
      <c r="D64" s="109"/>
      <c r="E64" s="71" t="s">
        <v>43</v>
      </c>
      <c r="F64" s="69">
        <f t="shared" si="18"/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102"/>
      <c r="M64" s="105"/>
    </row>
    <row r="65" spans="1:13" ht="87" customHeight="1">
      <c r="A65" s="118" t="s">
        <v>101</v>
      </c>
      <c r="B65" s="120" t="s">
        <v>377</v>
      </c>
      <c r="C65" s="109"/>
      <c r="D65" s="109" t="s">
        <v>4</v>
      </c>
      <c r="E65" s="71" t="s">
        <v>14</v>
      </c>
      <c r="F65" s="69">
        <f t="shared" si="18"/>
        <v>338</v>
      </c>
      <c r="G65" s="69">
        <v>0</v>
      </c>
      <c r="H65" s="69">
        <v>0</v>
      </c>
      <c r="I65" s="69">
        <v>0</v>
      </c>
      <c r="J65" s="69">
        <v>0</v>
      </c>
      <c r="K65" s="69">
        <v>338</v>
      </c>
      <c r="L65" s="102"/>
      <c r="M65" s="105"/>
    </row>
    <row r="66" spans="1:13" ht="37.5" customHeight="1">
      <c r="A66" s="162"/>
      <c r="B66" s="120"/>
      <c r="C66" s="109"/>
      <c r="D66" s="109"/>
      <c r="E66" s="71" t="s">
        <v>43</v>
      </c>
      <c r="F66" s="69">
        <f t="shared" si="18"/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103"/>
      <c r="M66" s="105"/>
    </row>
    <row r="67" spans="1:13" ht="84.75" customHeight="1">
      <c r="A67" s="118" t="s">
        <v>102</v>
      </c>
      <c r="B67" s="120" t="s">
        <v>378</v>
      </c>
      <c r="C67" s="109"/>
      <c r="D67" s="109" t="s">
        <v>4</v>
      </c>
      <c r="E67" s="71" t="s">
        <v>14</v>
      </c>
      <c r="F67" s="69">
        <f t="shared" si="18"/>
        <v>354</v>
      </c>
      <c r="G67" s="69">
        <v>0</v>
      </c>
      <c r="H67" s="69">
        <v>0</v>
      </c>
      <c r="I67" s="69">
        <v>0</v>
      </c>
      <c r="J67" s="69">
        <v>0</v>
      </c>
      <c r="K67" s="69">
        <v>354</v>
      </c>
      <c r="L67" s="101" t="s">
        <v>395</v>
      </c>
      <c r="M67" s="104" t="s">
        <v>164</v>
      </c>
    </row>
    <row r="68" spans="1:13" ht="37.5" customHeight="1">
      <c r="A68" s="162"/>
      <c r="B68" s="120"/>
      <c r="C68" s="109"/>
      <c r="D68" s="109"/>
      <c r="E68" s="71" t="s">
        <v>43</v>
      </c>
      <c r="F68" s="69">
        <f t="shared" si="18"/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102"/>
      <c r="M68" s="105"/>
    </row>
    <row r="69" spans="1:13" ht="90" customHeight="1">
      <c r="A69" s="118" t="s">
        <v>103</v>
      </c>
      <c r="B69" s="120" t="s">
        <v>172</v>
      </c>
      <c r="C69" s="109"/>
      <c r="D69" s="109" t="s">
        <v>4</v>
      </c>
      <c r="E69" s="71" t="s">
        <v>14</v>
      </c>
      <c r="F69" s="69">
        <f t="shared" si="18"/>
        <v>358</v>
      </c>
      <c r="G69" s="69">
        <v>0</v>
      </c>
      <c r="H69" s="69">
        <v>0</v>
      </c>
      <c r="I69" s="69">
        <v>0</v>
      </c>
      <c r="J69" s="69">
        <v>0</v>
      </c>
      <c r="K69" s="69">
        <v>358</v>
      </c>
      <c r="L69" s="102"/>
      <c r="M69" s="105"/>
    </row>
    <row r="70" spans="1:13" ht="34.5" customHeight="1">
      <c r="A70" s="162"/>
      <c r="B70" s="120"/>
      <c r="C70" s="109"/>
      <c r="D70" s="109"/>
      <c r="E70" s="71" t="s">
        <v>43</v>
      </c>
      <c r="F70" s="69">
        <f t="shared" si="18"/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102"/>
      <c r="M70" s="105"/>
    </row>
    <row r="71" spans="1:13" ht="90" customHeight="1">
      <c r="A71" s="118" t="s">
        <v>104</v>
      </c>
      <c r="B71" s="120" t="s">
        <v>379</v>
      </c>
      <c r="C71" s="109"/>
      <c r="D71" s="109" t="s">
        <v>4</v>
      </c>
      <c r="E71" s="71" t="s">
        <v>14</v>
      </c>
      <c r="F71" s="69">
        <f t="shared" si="18"/>
        <v>358</v>
      </c>
      <c r="G71" s="69">
        <v>0</v>
      </c>
      <c r="H71" s="69">
        <v>0</v>
      </c>
      <c r="I71" s="69">
        <v>0</v>
      </c>
      <c r="J71" s="69">
        <v>0</v>
      </c>
      <c r="K71" s="69">
        <v>358</v>
      </c>
      <c r="L71" s="102"/>
      <c r="M71" s="105"/>
    </row>
    <row r="72" spans="1:13" ht="30.75" customHeight="1">
      <c r="A72" s="162"/>
      <c r="B72" s="171"/>
      <c r="C72" s="110"/>
      <c r="D72" s="110"/>
      <c r="E72" s="71" t="s">
        <v>43</v>
      </c>
      <c r="F72" s="69">
        <f t="shared" si="18"/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103"/>
      <c r="M72" s="106"/>
    </row>
    <row r="73" spans="1:13" ht="81.75" customHeight="1">
      <c r="A73" s="107" t="s">
        <v>105</v>
      </c>
      <c r="B73" s="104" t="s">
        <v>380</v>
      </c>
      <c r="C73" s="111"/>
      <c r="D73" s="109" t="s">
        <v>4</v>
      </c>
      <c r="E73" s="71" t="s">
        <v>14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>
        <v>0</v>
      </c>
      <c r="L73" s="101" t="s">
        <v>395</v>
      </c>
      <c r="M73" s="104" t="s">
        <v>164</v>
      </c>
    </row>
    <row r="74" spans="1:13" ht="45" customHeight="1">
      <c r="A74" s="108"/>
      <c r="B74" s="106"/>
      <c r="C74" s="112"/>
      <c r="D74" s="110"/>
      <c r="E74" s="71" t="s">
        <v>43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102"/>
      <c r="M74" s="105"/>
    </row>
    <row r="75" spans="1:13" ht="81.75" customHeight="1">
      <c r="A75" s="118" t="s">
        <v>105</v>
      </c>
      <c r="B75" s="101" t="s">
        <v>342</v>
      </c>
      <c r="C75" s="107"/>
      <c r="D75" s="107" t="s">
        <v>4</v>
      </c>
      <c r="E75" s="71" t="s">
        <v>14</v>
      </c>
      <c r="F75" s="69">
        <f t="shared" si="18"/>
        <v>356</v>
      </c>
      <c r="G75" s="69">
        <v>0</v>
      </c>
      <c r="H75" s="69">
        <v>0</v>
      </c>
      <c r="I75" s="69">
        <v>0</v>
      </c>
      <c r="J75" s="69">
        <v>0</v>
      </c>
      <c r="K75" s="69">
        <v>356</v>
      </c>
      <c r="L75" s="102"/>
      <c r="M75" s="105"/>
    </row>
    <row r="76" spans="1:13" ht="37.5" customHeight="1">
      <c r="A76" s="162"/>
      <c r="B76" s="133"/>
      <c r="C76" s="112"/>
      <c r="D76" s="112"/>
      <c r="E76" s="71" t="s">
        <v>43</v>
      </c>
      <c r="F76" s="69">
        <f t="shared" si="18"/>
        <v>0</v>
      </c>
      <c r="G76" s="69">
        <v>0</v>
      </c>
      <c r="H76" s="69">
        <v>0</v>
      </c>
      <c r="I76" s="69">
        <v>0</v>
      </c>
      <c r="J76" s="69">
        <v>0</v>
      </c>
      <c r="K76" s="69">
        <v>0</v>
      </c>
      <c r="L76" s="103"/>
      <c r="M76" s="106"/>
    </row>
    <row r="77" spans="1:13" ht="207" customHeight="1">
      <c r="A77" s="121" t="s">
        <v>173</v>
      </c>
      <c r="B77" s="122"/>
      <c r="C77" s="6" t="s">
        <v>174</v>
      </c>
      <c r="D77" s="63" t="s">
        <v>125</v>
      </c>
      <c r="E77" s="75" t="s">
        <v>14</v>
      </c>
      <c r="F77" s="75">
        <f>F78</f>
        <v>93.2</v>
      </c>
      <c r="G77" s="75">
        <v>0</v>
      </c>
      <c r="H77" s="75">
        <f>H78</f>
        <v>93.2</v>
      </c>
      <c r="I77" s="75">
        <v>0</v>
      </c>
      <c r="J77" s="75">
        <v>0</v>
      </c>
      <c r="K77" s="75">
        <v>0</v>
      </c>
      <c r="L77" s="66" t="s">
        <v>395</v>
      </c>
      <c r="M77" s="66" t="s">
        <v>161</v>
      </c>
    </row>
    <row r="78" spans="1:13" ht="143.25" customHeight="1">
      <c r="A78" s="109" t="s">
        <v>23</v>
      </c>
      <c r="B78" s="124" t="s">
        <v>343</v>
      </c>
      <c r="C78" s="174"/>
      <c r="D78" s="109" t="s">
        <v>1</v>
      </c>
      <c r="E78" s="120" t="s">
        <v>14</v>
      </c>
      <c r="F78" s="167">
        <f>G78+H78+I78+J78+K78</f>
        <v>93.2</v>
      </c>
      <c r="G78" s="167">
        <v>0</v>
      </c>
      <c r="H78" s="167">
        <v>93.2</v>
      </c>
      <c r="I78" s="167">
        <v>0</v>
      </c>
      <c r="J78" s="167">
        <v>0</v>
      </c>
      <c r="K78" s="167">
        <v>0</v>
      </c>
      <c r="L78" s="101" t="s">
        <v>395</v>
      </c>
      <c r="M78" s="101" t="s">
        <v>161</v>
      </c>
    </row>
    <row r="79" spans="1:13" ht="9.75" hidden="1" customHeight="1">
      <c r="A79" s="172"/>
      <c r="B79" s="173"/>
      <c r="C79" s="174"/>
      <c r="D79" s="109"/>
      <c r="E79" s="120"/>
      <c r="F79" s="167"/>
      <c r="G79" s="167"/>
      <c r="H79" s="167"/>
      <c r="I79" s="167"/>
      <c r="J79" s="167"/>
      <c r="K79" s="167"/>
      <c r="L79" s="103"/>
      <c r="M79" s="103"/>
    </row>
    <row r="80" spans="1:13" ht="40.5" customHeight="1">
      <c r="A80" s="160" t="s">
        <v>175</v>
      </c>
      <c r="B80" s="160"/>
      <c r="C80" s="168" t="s">
        <v>176</v>
      </c>
      <c r="D80" s="107" t="s">
        <v>177</v>
      </c>
      <c r="E80" s="66" t="s">
        <v>11</v>
      </c>
      <c r="F80" s="81">
        <f>F81+F82+F83+F84</f>
        <v>11368.8</v>
      </c>
      <c r="G80" s="81">
        <f t="shared" ref="G80:K80" si="19">G81+G82+G83+G84</f>
        <v>5774.6</v>
      </c>
      <c r="H80" s="81">
        <f t="shared" si="19"/>
        <v>5594.1999999999989</v>
      </c>
      <c r="I80" s="81">
        <f t="shared" si="19"/>
        <v>0</v>
      </c>
      <c r="J80" s="81">
        <f t="shared" si="19"/>
        <v>0</v>
      </c>
      <c r="K80" s="81">
        <f t="shared" si="19"/>
        <v>0</v>
      </c>
      <c r="L80" s="101" t="s">
        <v>391</v>
      </c>
      <c r="M80" s="101" t="s">
        <v>432</v>
      </c>
    </row>
    <row r="81" spans="1:13" ht="49.5" customHeight="1">
      <c r="A81" s="160"/>
      <c r="B81" s="160"/>
      <c r="C81" s="169"/>
      <c r="D81" s="145"/>
      <c r="E81" s="61" t="s">
        <v>12</v>
      </c>
      <c r="F81" s="75">
        <f>F85+F90+F95+F100+F105+F110+F115+F120+F125</f>
        <v>6419.4</v>
      </c>
      <c r="G81" s="75">
        <f t="shared" ref="G81:K81" si="20">G85+G90+G95+G100+G105+G110+G115+G120+G125</f>
        <v>3272.5</v>
      </c>
      <c r="H81" s="75">
        <f t="shared" si="20"/>
        <v>3146.8999999999996</v>
      </c>
      <c r="I81" s="75">
        <f t="shared" si="20"/>
        <v>0</v>
      </c>
      <c r="J81" s="75">
        <f t="shared" si="20"/>
        <v>0</v>
      </c>
      <c r="K81" s="75">
        <f t="shared" si="20"/>
        <v>0</v>
      </c>
      <c r="L81" s="102"/>
      <c r="M81" s="102"/>
    </row>
    <row r="82" spans="1:13" ht="62.25" customHeight="1">
      <c r="A82" s="160"/>
      <c r="B82" s="160"/>
      <c r="C82" s="169"/>
      <c r="D82" s="145"/>
      <c r="E82" s="75" t="s">
        <v>316</v>
      </c>
      <c r="F82" s="75">
        <f>F87+F92+F97+F102+F107+F112+F117+F122+F127</f>
        <v>4499</v>
      </c>
      <c r="G82" s="75">
        <f t="shared" ref="G82:K82" si="21">G87+G92+G97+G102+G107+G112+G117+G122+G127</f>
        <v>2274.1</v>
      </c>
      <c r="H82" s="75">
        <f t="shared" si="21"/>
        <v>2224.9</v>
      </c>
      <c r="I82" s="75">
        <f t="shared" si="21"/>
        <v>0</v>
      </c>
      <c r="J82" s="75">
        <f t="shared" si="21"/>
        <v>0</v>
      </c>
      <c r="K82" s="75">
        <f t="shared" si="21"/>
        <v>0</v>
      </c>
      <c r="L82" s="102"/>
      <c r="M82" s="102"/>
    </row>
    <row r="83" spans="1:13" ht="80.25" customHeight="1">
      <c r="A83" s="160"/>
      <c r="B83" s="160"/>
      <c r="C83" s="169"/>
      <c r="D83" s="145"/>
      <c r="E83" s="75" t="s">
        <v>14</v>
      </c>
      <c r="F83" s="75">
        <f>F88+F93+F98+F103+F108+F113+F118+F123+F128</f>
        <v>450.4</v>
      </c>
      <c r="G83" s="75">
        <f t="shared" ref="G83:K83" si="22">G88+G93+G98+G103+G108+G113+G118+G123+G128</f>
        <v>228</v>
      </c>
      <c r="H83" s="75">
        <f t="shared" si="22"/>
        <v>222.4</v>
      </c>
      <c r="I83" s="75">
        <f t="shared" si="22"/>
        <v>0</v>
      </c>
      <c r="J83" s="75">
        <f t="shared" si="22"/>
        <v>0</v>
      </c>
      <c r="K83" s="75">
        <f t="shared" si="22"/>
        <v>0</v>
      </c>
      <c r="L83" s="102"/>
      <c r="M83" s="102"/>
    </row>
    <row r="84" spans="1:13" ht="39.75" customHeight="1">
      <c r="A84" s="160"/>
      <c r="B84" s="160"/>
      <c r="C84" s="170"/>
      <c r="D84" s="108"/>
      <c r="E84" s="75" t="s">
        <v>43</v>
      </c>
      <c r="F84" s="75">
        <v>0</v>
      </c>
      <c r="G84" s="75">
        <v>0</v>
      </c>
      <c r="H84" s="75">
        <v>0</v>
      </c>
      <c r="I84" s="75">
        <v>0</v>
      </c>
      <c r="J84" s="75">
        <v>0</v>
      </c>
      <c r="K84" s="75">
        <v>0</v>
      </c>
      <c r="L84" s="103"/>
      <c r="M84" s="103"/>
    </row>
    <row r="85" spans="1:13" ht="50.25" customHeight="1">
      <c r="A85" s="107" t="s">
        <v>18</v>
      </c>
      <c r="B85" s="101" t="s">
        <v>178</v>
      </c>
      <c r="C85" s="107"/>
      <c r="D85" s="107" t="s">
        <v>0</v>
      </c>
      <c r="E85" s="101" t="s">
        <v>12</v>
      </c>
      <c r="F85" s="116">
        <f>G85+H85+I85+J85+K85</f>
        <v>818.2</v>
      </c>
      <c r="G85" s="116">
        <v>818.2</v>
      </c>
      <c r="H85" s="116">
        <v>0</v>
      </c>
      <c r="I85" s="116">
        <v>0</v>
      </c>
      <c r="J85" s="116">
        <v>0</v>
      </c>
      <c r="K85" s="116">
        <v>0</v>
      </c>
      <c r="L85" s="101" t="s">
        <v>391</v>
      </c>
      <c r="M85" s="101" t="s">
        <v>397</v>
      </c>
    </row>
    <row r="86" spans="1:13" ht="15.75" hidden="1" customHeight="1">
      <c r="A86" s="145"/>
      <c r="B86" s="102"/>
      <c r="C86" s="145"/>
      <c r="D86" s="145"/>
      <c r="E86" s="103"/>
      <c r="F86" s="117"/>
      <c r="G86" s="117"/>
      <c r="H86" s="117"/>
      <c r="I86" s="117"/>
      <c r="J86" s="117"/>
      <c r="K86" s="117"/>
      <c r="L86" s="102"/>
      <c r="M86" s="102"/>
    </row>
    <row r="87" spans="1:13" ht="74.25" customHeight="1">
      <c r="A87" s="145"/>
      <c r="B87" s="102"/>
      <c r="C87" s="145"/>
      <c r="D87" s="145"/>
      <c r="E87" s="8" t="s">
        <v>316</v>
      </c>
      <c r="F87" s="81">
        <f>G87+H87+I87+J87+K87</f>
        <v>568.5</v>
      </c>
      <c r="G87" s="81">
        <v>568.5</v>
      </c>
      <c r="H87" s="81">
        <v>0</v>
      </c>
      <c r="I87" s="81">
        <v>0</v>
      </c>
      <c r="J87" s="81">
        <v>0</v>
      </c>
      <c r="K87" s="81">
        <v>0</v>
      </c>
      <c r="L87" s="102"/>
      <c r="M87" s="102"/>
    </row>
    <row r="88" spans="1:13" ht="93" customHeight="1">
      <c r="A88" s="145"/>
      <c r="B88" s="102"/>
      <c r="C88" s="145"/>
      <c r="D88" s="145"/>
      <c r="E88" s="75" t="s">
        <v>14</v>
      </c>
      <c r="F88" s="81">
        <f>G88+H88+I88+J88+K88</f>
        <v>57</v>
      </c>
      <c r="G88" s="81">
        <v>57</v>
      </c>
      <c r="H88" s="81">
        <v>0</v>
      </c>
      <c r="I88" s="81">
        <v>0</v>
      </c>
      <c r="J88" s="81">
        <v>0</v>
      </c>
      <c r="K88" s="81">
        <v>0</v>
      </c>
      <c r="L88" s="102"/>
      <c r="M88" s="102"/>
    </row>
    <row r="89" spans="1:13" ht="59.25" customHeight="1">
      <c r="A89" s="108"/>
      <c r="B89" s="103"/>
      <c r="C89" s="108"/>
      <c r="D89" s="108"/>
      <c r="E89" s="8" t="s">
        <v>43</v>
      </c>
      <c r="F89" s="81">
        <f>G89+H89+I89+J89+K89</f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102"/>
      <c r="M89" s="102"/>
    </row>
    <row r="90" spans="1:13" ht="69" customHeight="1">
      <c r="A90" s="107" t="s">
        <v>179</v>
      </c>
      <c r="B90" s="101" t="s">
        <v>180</v>
      </c>
      <c r="C90" s="107"/>
      <c r="D90" s="107" t="s">
        <v>0</v>
      </c>
      <c r="E90" s="101" t="s">
        <v>12</v>
      </c>
      <c r="F90" s="116">
        <f>G90+H90+I90+J90+K90</f>
        <v>818.1</v>
      </c>
      <c r="G90" s="116">
        <v>818.1</v>
      </c>
      <c r="H90" s="116">
        <v>0</v>
      </c>
      <c r="I90" s="116">
        <v>0</v>
      </c>
      <c r="J90" s="116">
        <v>0</v>
      </c>
      <c r="K90" s="116">
        <v>0</v>
      </c>
      <c r="L90" s="101" t="s">
        <v>391</v>
      </c>
      <c r="M90" s="101" t="s">
        <v>181</v>
      </c>
    </row>
    <row r="91" spans="1:13" ht="21" hidden="1" customHeight="1">
      <c r="A91" s="145"/>
      <c r="B91" s="102"/>
      <c r="C91" s="145"/>
      <c r="D91" s="145"/>
      <c r="E91" s="103"/>
      <c r="F91" s="117"/>
      <c r="G91" s="117"/>
      <c r="H91" s="117"/>
      <c r="I91" s="117"/>
      <c r="J91" s="117"/>
      <c r="K91" s="117"/>
      <c r="L91" s="102"/>
      <c r="M91" s="102"/>
    </row>
    <row r="92" spans="1:13" ht="87" customHeight="1">
      <c r="A92" s="145"/>
      <c r="B92" s="102"/>
      <c r="C92" s="145"/>
      <c r="D92" s="145"/>
      <c r="E92" s="8" t="s">
        <v>316</v>
      </c>
      <c r="F92" s="81">
        <f>G92+H92+I92+J92+K92</f>
        <v>568.6</v>
      </c>
      <c r="G92" s="81">
        <v>568.6</v>
      </c>
      <c r="H92" s="81">
        <v>0</v>
      </c>
      <c r="I92" s="81">
        <v>0</v>
      </c>
      <c r="J92" s="81">
        <v>0</v>
      </c>
      <c r="K92" s="81">
        <v>0</v>
      </c>
      <c r="L92" s="102"/>
      <c r="M92" s="102"/>
    </row>
    <row r="93" spans="1:13" ht="105.75" customHeight="1">
      <c r="A93" s="145"/>
      <c r="B93" s="102"/>
      <c r="C93" s="145"/>
      <c r="D93" s="145"/>
      <c r="E93" s="75" t="s">
        <v>14</v>
      </c>
      <c r="F93" s="81">
        <f>G93+H93+I93+J93+K93</f>
        <v>57</v>
      </c>
      <c r="G93" s="81">
        <v>57</v>
      </c>
      <c r="H93" s="81">
        <v>0</v>
      </c>
      <c r="I93" s="81">
        <v>0</v>
      </c>
      <c r="J93" s="81">
        <v>0</v>
      </c>
      <c r="K93" s="81">
        <v>0</v>
      </c>
      <c r="L93" s="102"/>
      <c r="M93" s="102"/>
    </row>
    <row r="94" spans="1:13" ht="60.75" customHeight="1">
      <c r="A94" s="108"/>
      <c r="B94" s="103"/>
      <c r="C94" s="108"/>
      <c r="D94" s="108"/>
      <c r="E94" s="8" t="s">
        <v>43</v>
      </c>
      <c r="F94" s="81">
        <f>G94+H94+I94+J94+K94</f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102"/>
      <c r="M94" s="103"/>
    </row>
    <row r="95" spans="1:13" ht="43.5" customHeight="1">
      <c r="A95" s="107" t="s">
        <v>182</v>
      </c>
      <c r="B95" s="101" t="s">
        <v>183</v>
      </c>
      <c r="C95" s="107"/>
      <c r="D95" s="107" t="s">
        <v>0</v>
      </c>
      <c r="E95" s="101" t="s">
        <v>12</v>
      </c>
      <c r="F95" s="116">
        <f>G95+H95+I95+J95+K95</f>
        <v>818.1</v>
      </c>
      <c r="G95" s="116">
        <v>818.1</v>
      </c>
      <c r="H95" s="116">
        <v>0</v>
      </c>
      <c r="I95" s="116">
        <v>0</v>
      </c>
      <c r="J95" s="116">
        <v>0</v>
      </c>
      <c r="K95" s="116">
        <v>0</v>
      </c>
      <c r="L95" s="101" t="s">
        <v>391</v>
      </c>
      <c r="M95" s="101" t="s">
        <v>383</v>
      </c>
    </row>
    <row r="96" spans="1:13" ht="9" customHeight="1">
      <c r="A96" s="145"/>
      <c r="B96" s="165"/>
      <c r="C96" s="145"/>
      <c r="D96" s="145"/>
      <c r="E96" s="103"/>
      <c r="F96" s="117"/>
      <c r="G96" s="117"/>
      <c r="H96" s="117"/>
      <c r="I96" s="117"/>
      <c r="J96" s="117"/>
      <c r="K96" s="117"/>
      <c r="L96" s="102"/>
      <c r="M96" s="102"/>
    </row>
    <row r="97" spans="1:13" ht="63.75" customHeight="1">
      <c r="A97" s="145"/>
      <c r="B97" s="165"/>
      <c r="C97" s="145"/>
      <c r="D97" s="145"/>
      <c r="E97" s="8" t="s">
        <v>316</v>
      </c>
      <c r="F97" s="81">
        <f>G97+H97+I97+J97+K97</f>
        <v>568.5</v>
      </c>
      <c r="G97" s="81">
        <v>568.5</v>
      </c>
      <c r="H97" s="81">
        <v>0</v>
      </c>
      <c r="I97" s="81">
        <v>0</v>
      </c>
      <c r="J97" s="81">
        <v>0</v>
      </c>
      <c r="K97" s="81">
        <v>0</v>
      </c>
      <c r="L97" s="102"/>
      <c r="M97" s="102"/>
    </row>
    <row r="98" spans="1:13" ht="78" customHeight="1">
      <c r="A98" s="145"/>
      <c r="B98" s="165"/>
      <c r="C98" s="145"/>
      <c r="D98" s="145"/>
      <c r="E98" s="75" t="s">
        <v>14</v>
      </c>
      <c r="F98" s="81">
        <f>G98+H98+I98+J98+K98</f>
        <v>57</v>
      </c>
      <c r="G98" s="81">
        <v>57</v>
      </c>
      <c r="H98" s="81">
        <v>0</v>
      </c>
      <c r="I98" s="81">
        <v>0</v>
      </c>
      <c r="J98" s="81">
        <v>0</v>
      </c>
      <c r="K98" s="81">
        <v>0</v>
      </c>
      <c r="L98" s="102"/>
      <c r="M98" s="102"/>
    </row>
    <row r="99" spans="1:13" ht="32.25" customHeight="1">
      <c r="A99" s="108"/>
      <c r="B99" s="166"/>
      <c r="C99" s="108"/>
      <c r="D99" s="108"/>
      <c r="E99" s="8" t="s">
        <v>43</v>
      </c>
      <c r="F99" s="81">
        <f>G99+H99+I99+J99+K99</f>
        <v>0</v>
      </c>
      <c r="G99" s="81">
        <v>0</v>
      </c>
      <c r="H99" s="81">
        <v>0</v>
      </c>
      <c r="I99" s="81">
        <v>0</v>
      </c>
      <c r="J99" s="81">
        <v>0</v>
      </c>
      <c r="K99" s="81">
        <v>0</v>
      </c>
      <c r="L99" s="102"/>
      <c r="M99" s="103"/>
    </row>
    <row r="100" spans="1:13" ht="51" customHeight="1">
      <c r="A100" s="107" t="s">
        <v>184</v>
      </c>
      <c r="B100" s="101" t="s">
        <v>185</v>
      </c>
      <c r="C100" s="107"/>
      <c r="D100" s="107" t="s">
        <v>0</v>
      </c>
      <c r="E100" s="101" t="s">
        <v>12</v>
      </c>
      <c r="F100" s="116">
        <f>G100+H100+I100+J100+K100</f>
        <v>818.1</v>
      </c>
      <c r="G100" s="116">
        <v>818.1</v>
      </c>
      <c r="H100" s="116">
        <v>0</v>
      </c>
      <c r="I100" s="116">
        <v>0</v>
      </c>
      <c r="J100" s="116">
        <v>0</v>
      </c>
      <c r="K100" s="116">
        <v>0</v>
      </c>
      <c r="L100" s="101" t="s">
        <v>391</v>
      </c>
      <c r="M100" s="101" t="s">
        <v>181</v>
      </c>
    </row>
    <row r="101" spans="1:13" ht="3" hidden="1" customHeight="1">
      <c r="A101" s="145"/>
      <c r="B101" s="163"/>
      <c r="C101" s="145"/>
      <c r="D101" s="145"/>
      <c r="E101" s="103"/>
      <c r="F101" s="117"/>
      <c r="G101" s="117"/>
      <c r="H101" s="117"/>
      <c r="I101" s="117"/>
      <c r="J101" s="117"/>
      <c r="K101" s="117"/>
      <c r="L101" s="102"/>
      <c r="M101" s="132"/>
    </row>
    <row r="102" spans="1:13" ht="63.75" customHeight="1">
      <c r="A102" s="145"/>
      <c r="B102" s="163"/>
      <c r="C102" s="145"/>
      <c r="D102" s="145"/>
      <c r="E102" s="8" t="s">
        <v>316</v>
      </c>
      <c r="F102" s="81">
        <f>G102+H102+I102+J102+K102</f>
        <v>568.5</v>
      </c>
      <c r="G102" s="81">
        <v>568.5</v>
      </c>
      <c r="H102" s="81">
        <v>0</v>
      </c>
      <c r="I102" s="81">
        <v>0</v>
      </c>
      <c r="J102" s="81">
        <v>0</v>
      </c>
      <c r="K102" s="81">
        <v>0</v>
      </c>
      <c r="L102" s="102"/>
      <c r="M102" s="132"/>
    </row>
    <row r="103" spans="1:13" ht="83.25" customHeight="1">
      <c r="A103" s="145"/>
      <c r="B103" s="163"/>
      <c r="C103" s="145"/>
      <c r="D103" s="145"/>
      <c r="E103" s="75" t="s">
        <v>14</v>
      </c>
      <c r="F103" s="81">
        <f>G103+H103+I103+J103+K103</f>
        <v>57</v>
      </c>
      <c r="G103" s="81">
        <v>57</v>
      </c>
      <c r="H103" s="81">
        <v>0</v>
      </c>
      <c r="I103" s="81">
        <v>0</v>
      </c>
      <c r="J103" s="81">
        <v>0</v>
      </c>
      <c r="K103" s="81">
        <v>0</v>
      </c>
      <c r="L103" s="102"/>
      <c r="M103" s="132"/>
    </row>
    <row r="104" spans="1:13" ht="36.75" customHeight="1">
      <c r="A104" s="108"/>
      <c r="B104" s="164"/>
      <c r="C104" s="108"/>
      <c r="D104" s="108"/>
      <c r="E104" s="75" t="s">
        <v>43</v>
      </c>
      <c r="F104" s="81">
        <f>G104+H104+I104+J104+K104</f>
        <v>0</v>
      </c>
      <c r="G104" s="81">
        <v>0</v>
      </c>
      <c r="H104" s="81">
        <v>0</v>
      </c>
      <c r="I104" s="81">
        <v>0</v>
      </c>
      <c r="J104" s="81">
        <v>0</v>
      </c>
      <c r="K104" s="81">
        <v>0</v>
      </c>
      <c r="L104" s="102"/>
      <c r="M104" s="133"/>
    </row>
    <row r="105" spans="1:13" ht="45.75" customHeight="1">
      <c r="A105" s="107" t="s">
        <v>186</v>
      </c>
      <c r="B105" s="101" t="s">
        <v>332</v>
      </c>
      <c r="C105" s="107"/>
      <c r="D105" s="107" t="s">
        <v>1</v>
      </c>
      <c r="E105" s="101" t="s">
        <v>12</v>
      </c>
      <c r="F105" s="116">
        <f>G105+H105+I105+J105+K105</f>
        <v>629.4</v>
      </c>
      <c r="G105" s="116">
        <v>0</v>
      </c>
      <c r="H105" s="116">
        <v>629.4</v>
      </c>
      <c r="I105" s="116">
        <v>0</v>
      </c>
      <c r="J105" s="116">
        <v>0</v>
      </c>
      <c r="K105" s="116">
        <v>0</v>
      </c>
      <c r="L105" s="101" t="s">
        <v>391</v>
      </c>
      <c r="M105" s="101" t="s">
        <v>425</v>
      </c>
    </row>
    <row r="106" spans="1:13" ht="10.5" customHeight="1">
      <c r="A106" s="145"/>
      <c r="B106" s="102"/>
      <c r="C106" s="145"/>
      <c r="D106" s="145"/>
      <c r="E106" s="103"/>
      <c r="F106" s="117"/>
      <c r="G106" s="117"/>
      <c r="H106" s="117"/>
      <c r="I106" s="117"/>
      <c r="J106" s="117"/>
      <c r="K106" s="117"/>
      <c r="L106" s="102"/>
      <c r="M106" s="102"/>
    </row>
    <row r="107" spans="1:13" ht="121.5" customHeight="1">
      <c r="A107" s="145"/>
      <c r="B107" s="102"/>
      <c r="C107" s="145"/>
      <c r="D107" s="145"/>
      <c r="E107" s="8" t="s">
        <v>316</v>
      </c>
      <c r="F107" s="81">
        <f>G107+H107+I107+J107+K107</f>
        <v>445</v>
      </c>
      <c r="G107" s="81">
        <v>0</v>
      </c>
      <c r="H107" s="81">
        <v>445</v>
      </c>
      <c r="I107" s="81">
        <v>0</v>
      </c>
      <c r="J107" s="81">
        <v>0</v>
      </c>
      <c r="K107" s="81">
        <v>0</v>
      </c>
      <c r="L107" s="102"/>
      <c r="M107" s="102"/>
    </row>
    <row r="108" spans="1:13" ht="90" customHeight="1">
      <c r="A108" s="145"/>
      <c r="B108" s="102"/>
      <c r="C108" s="145"/>
      <c r="D108" s="145"/>
      <c r="E108" s="75" t="s">
        <v>14</v>
      </c>
      <c r="F108" s="81">
        <f>G108+H108+I108+J108+K108</f>
        <v>44.5</v>
      </c>
      <c r="G108" s="81">
        <v>0</v>
      </c>
      <c r="H108" s="81">
        <v>44.5</v>
      </c>
      <c r="I108" s="81">
        <v>0</v>
      </c>
      <c r="J108" s="81">
        <v>0</v>
      </c>
      <c r="K108" s="81">
        <v>0</v>
      </c>
      <c r="L108" s="72"/>
      <c r="M108" s="102"/>
    </row>
    <row r="109" spans="1:13" ht="38.25" customHeight="1">
      <c r="A109" s="108"/>
      <c r="B109" s="103"/>
      <c r="C109" s="108"/>
      <c r="D109" s="108"/>
      <c r="E109" s="75" t="s">
        <v>43</v>
      </c>
      <c r="F109" s="81">
        <f>G109+H109+I109+J109+K109</f>
        <v>0</v>
      </c>
      <c r="G109" s="81">
        <v>0</v>
      </c>
      <c r="H109" s="81">
        <v>0</v>
      </c>
      <c r="I109" s="81">
        <v>0</v>
      </c>
      <c r="J109" s="81">
        <v>0</v>
      </c>
      <c r="K109" s="81">
        <v>0</v>
      </c>
      <c r="L109" s="78"/>
      <c r="M109" s="103"/>
    </row>
    <row r="110" spans="1:13" ht="46.5" customHeight="1">
      <c r="A110" s="107" t="s">
        <v>187</v>
      </c>
      <c r="B110" s="101" t="s">
        <v>188</v>
      </c>
      <c r="C110" s="107"/>
      <c r="D110" s="107" t="s">
        <v>1</v>
      </c>
      <c r="E110" s="101" t="s">
        <v>12</v>
      </c>
      <c r="F110" s="116">
        <f>G110+H110+I110+J110+K110</f>
        <v>629.4</v>
      </c>
      <c r="G110" s="116">
        <v>0</v>
      </c>
      <c r="H110" s="116">
        <v>629.4</v>
      </c>
      <c r="I110" s="116">
        <v>0</v>
      </c>
      <c r="J110" s="116">
        <v>0</v>
      </c>
      <c r="K110" s="116">
        <v>0</v>
      </c>
      <c r="L110" s="101" t="s">
        <v>391</v>
      </c>
      <c r="M110" s="101" t="s">
        <v>426</v>
      </c>
    </row>
    <row r="111" spans="1:13" ht="20.25" customHeight="1">
      <c r="A111" s="145"/>
      <c r="B111" s="163"/>
      <c r="C111" s="145"/>
      <c r="D111" s="145"/>
      <c r="E111" s="103"/>
      <c r="F111" s="117"/>
      <c r="G111" s="117"/>
      <c r="H111" s="117"/>
      <c r="I111" s="117"/>
      <c r="J111" s="117"/>
      <c r="K111" s="117"/>
      <c r="L111" s="102"/>
      <c r="M111" s="102"/>
    </row>
    <row r="112" spans="1:13" ht="63.75" customHeight="1">
      <c r="A112" s="145"/>
      <c r="B112" s="163"/>
      <c r="C112" s="145"/>
      <c r="D112" s="145"/>
      <c r="E112" s="8" t="s">
        <v>316</v>
      </c>
      <c r="F112" s="81">
        <f>G112+H112+I112+J112+K112</f>
        <v>445</v>
      </c>
      <c r="G112" s="81">
        <v>0</v>
      </c>
      <c r="H112" s="81">
        <v>445</v>
      </c>
      <c r="I112" s="81">
        <v>0</v>
      </c>
      <c r="J112" s="81">
        <v>0</v>
      </c>
      <c r="K112" s="81">
        <v>0</v>
      </c>
      <c r="L112" s="102"/>
      <c r="M112" s="102"/>
    </row>
    <row r="113" spans="1:13" ht="86.25" customHeight="1">
      <c r="A113" s="145"/>
      <c r="B113" s="163"/>
      <c r="C113" s="145"/>
      <c r="D113" s="145"/>
      <c r="E113" s="75" t="s">
        <v>14</v>
      </c>
      <c r="F113" s="81">
        <f>G113+H113+I113+J113+K113</f>
        <v>44.5</v>
      </c>
      <c r="G113" s="81">
        <v>0</v>
      </c>
      <c r="H113" s="81">
        <v>44.5</v>
      </c>
      <c r="I113" s="81">
        <v>0</v>
      </c>
      <c r="J113" s="81">
        <v>0</v>
      </c>
      <c r="K113" s="81">
        <v>0</v>
      </c>
      <c r="L113" s="102"/>
      <c r="M113" s="102"/>
    </row>
    <row r="114" spans="1:13" ht="43.5" customHeight="1">
      <c r="A114" s="108"/>
      <c r="B114" s="164"/>
      <c r="C114" s="108"/>
      <c r="D114" s="108"/>
      <c r="E114" s="75" t="s">
        <v>43</v>
      </c>
      <c r="F114" s="81">
        <f>G114+H114+I114+J114+K114</f>
        <v>0</v>
      </c>
      <c r="G114" s="81">
        <v>0</v>
      </c>
      <c r="H114" s="81">
        <v>0</v>
      </c>
      <c r="I114" s="81">
        <v>0</v>
      </c>
      <c r="J114" s="81">
        <v>0</v>
      </c>
      <c r="K114" s="81">
        <v>0</v>
      </c>
      <c r="L114" s="103"/>
      <c r="M114" s="103"/>
    </row>
    <row r="115" spans="1:13" ht="50.25" customHeight="1">
      <c r="A115" s="107" t="s">
        <v>189</v>
      </c>
      <c r="B115" s="101" t="s">
        <v>190</v>
      </c>
      <c r="C115" s="107"/>
      <c r="D115" s="107" t="s">
        <v>1</v>
      </c>
      <c r="E115" s="101" t="s">
        <v>12</v>
      </c>
      <c r="F115" s="116">
        <f>G115+H115+I115+J115+K115</f>
        <v>629.4</v>
      </c>
      <c r="G115" s="116">
        <v>0</v>
      </c>
      <c r="H115" s="116">
        <v>629.4</v>
      </c>
      <c r="I115" s="116">
        <v>0</v>
      </c>
      <c r="J115" s="116">
        <v>0</v>
      </c>
      <c r="K115" s="116">
        <v>0</v>
      </c>
      <c r="L115" s="101" t="s">
        <v>391</v>
      </c>
      <c r="M115" s="101" t="s">
        <v>426</v>
      </c>
    </row>
    <row r="116" spans="1:13" ht="12" hidden="1" customHeight="1">
      <c r="A116" s="145"/>
      <c r="B116" s="102"/>
      <c r="C116" s="145"/>
      <c r="D116" s="145"/>
      <c r="E116" s="103"/>
      <c r="F116" s="117"/>
      <c r="G116" s="117"/>
      <c r="H116" s="117"/>
      <c r="I116" s="117"/>
      <c r="J116" s="117"/>
      <c r="K116" s="117"/>
      <c r="L116" s="102"/>
      <c r="M116" s="102"/>
    </row>
    <row r="117" spans="1:13" ht="65.25" customHeight="1">
      <c r="A117" s="145"/>
      <c r="B117" s="102"/>
      <c r="C117" s="145"/>
      <c r="D117" s="145"/>
      <c r="E117" s="8" t="s">
        <v>316</v>
      </c>
      <c r="F117" s="81">
        <f>G117+H117+I117+J117+K117</f>
        <v>445</v>
      </c>
      <c r="G117" s="81">
        <v>0</v>
      </c>
      <c r="H117" s="81">
        <v>445</v>
      </c>
      <c r="I117" s="81">
        <v>0</v>
      </c>
      <c r="J117" s="81">
        <v>0</v>
      </c>
      <c r="K117" s="81">
        <v>0</v>
      </c>
      <c r="L117" s="102"/>
      <c r="M117" s="102"/>
    </row>
    <row r="118" spans="1:13" ht="90" customHeight="1">
      <c r="A118" s="145"/>
      <c r="B118" s="102"/>
      <c r="C118" s="145"/>
      <c r="D118" s="145"/>
      <c r="E118" s="75" t="s">
        <v>14</v>
      </c>
      <c r="F118" s="81">
        <f>G118+H118+I118+J118+K118</f>
        <v>44.5</v>
      </c>
      <c r="G118" s="81">
        <v>0</v>
      </c>
      <c r="H118" s="81">
        <v>44.5</v>
      </c>
      <c r="I118" s="81">
        <v>0</v>
      </c>
      <c r="J118" s="81">
        <v>0</v>
      </c>
      <c r="K118" s="81">
        <v>0</v>
      </c>
      <c r="L118" s="102"/>
      <c r="M118" s="102"/>
    </row>
    <row r="119" spans="1:13" ht="45" customHeight="1">
      <c r="A119" s="108"/>
      <c r="B119" s="103"/>
      <c r="C119" s="108"/>
      <c r="D119" s="108"/>
      <c r="E119" s="75" t="s">
        <v>43</v>
      </c>
      <c r="F119" s="81">
        <f>G119+H119+I119+J119+K119</f>
        <v>0</v>
      </c>
      <c r="G119" s="81">
        <v>0</v>
      </c>
      <c r="H119" s="81">
        <v>0</v>
      </c>
      <c r="I119" s="81">
        <v>0</v>
      </c>
      <c r="J119" s="81">
        <v>0</v>
      </c>
      <c r="K119" s="81">
        <v>0</v>
      </c>
      <c r="L119" s="103"/>
      <c r="M119" s="103"/>
    </row>
    <row r="120" spans="1:13" ht="45.75" customHeight="1">
      <c r="A120" s="107" t="s">
        <v>191</v>
      </c>
      <c r="B120" s="101" t="s">
        <v>192</v>
      </c>
      <c r="C120" s="107"/>
      <c r="D120" s="107" t="s">
        <v>1</v>
      </c>
      <c r="E120" s="101" t="s">
        <v>12</v>
      </c>
      <c r="F120" s="116">
        <f>G120+H120+I120+J120+K120</f>
        <v>629.4</v>
      </c>
      <c r="G120" s="116">
        <v>0</v>
      </c>
      <c r="H120" s="116">
        <v>629.4</v>
      </c>
      <c r="I120" s="116">
        <v>0</v>
      </c>
      <c r="J120" s="116">
        <v>0</v>
      </c>
      <c r="K120" s="116">
        <v>0</v>
      </c>
      <c r="L120" s="101" t="s">
        <v>391</v>
      </c>
      <c r="M120" s="101" t="s">
        <v>426</v>
      </c>
    </row>
    <row r="121" spans="1:13" ht="10.5" customHeight="1">
      <c r="A121" s="145"/>
      <c r="B121" s="102"/>
      <c r="C121" s="145"/>
      <c r="D121" s="145"/>
      <c r="E121" s="103"/>
      <c r="F121" s="117"/>
      <c r="G121" s="117"/>
      <c r="H121" s="117"/>
      <c r="I121" s="117"/>
      <c r="J121" s="117"/>
      <c r="K121" s="117"/>
      <c r="L121" s="102"/>
      <c r="M121" s="102"/>
    </row>
    <row r="122" spans="1:13" ht="66.75" customHeight="1">
      <c r="A122" s="145"/>
      <c r="B122" s="102"/>
      <c r="C122" s="145"/>
      <c r="D122" s="145"/>
      <c r="E122" s="8" t="s">
        <v>316</v>
      </c>
      <c r="F122" s="81">
        <f>G122+H122+I122+J122+K122</f>
        <v>445</v>
      </c>
      <c r="G122" s="81">
        <v>0</v>
      </c>
      <c r="H122" s="81">
        <v>445</v>
      </c>
      <c r="I122" s="81">
        <v>0</v>
      </c>
      <c r="J122" s="81">
        <v>0</v>
      </c>
      <c r="K122" s="81">
        <v>0</v>
      </c>
      <c r="L122" s="102"/>
      <c r="M122" s="102"/>
    </row>
    <row r="123" spans="1:13" ht="81" customHeight="1">
      <c r="A123" s="145"/>
      <c r="B123" s="102"/>
      <c r="C123" s="145"/>
      <c r="D123" s="145"/>
      <c r="E123" s="75" t="s">
        <v>14</v>
      </c>
      <c r="F123" s="81">
        <f>G123+H123+I123+J123+K123</f>
        <v>44.5</v>
      </c>
      <c r="G123" s="81">
        <v>0</v>
      </c>
      <c r="H123" s="81">
        <v>44.5</v>
      </c>
      <c r="I123" s="81">
        <v>0</v>
      </c>
      <c r="J123" s="81">
        <v>0</v>
      </c>
      <c r="K123" s="81">
        <v>0</v>
      </c>
      <c r="L123" s="102"/>
      <c r="M123" s="102"/>
    </row>
    <row r="124" spans="1:13" ht="41.25" customHeight="1">
      <c r="A124" s="108"/>
      <c r="B124" s="103"/>
      <c r="C124" s="108"/>
      <c r="D124" s="108"/>
      <c r="E124" s="75" t="s">
        <v>43</v>
      </c>
      <c r="F124" s="81">
        <f>G124+H124+I124+J124+K124</f>
        <v>0</v>
      </c>
      <c r="G124" s="81">
        <v>0</v>
      </c>
      <c r="H124" s="81">
        <v>0</v>
      </c>
      <c r="I124" s="81">
        <v>0</v>
      </c>
      <c r="J124" s="81">
        <v>0</v>
      </c>
      <c r="K124" s="81">
        <v>0</v>
      </c>
      <c r="L124" s="103"/>
      <c r="M124" s="103"/>
    </row>
    <row r="125" spans="1:13" ht="72" customHeight="1">
      <c r="A125" s="107" t="s">
        <v>193</v>
      </c>
      <c r="B125" s="101" t="s">
        <v>194</v>
      </c>
      <c r="C125" s="107"/>
      <c r="D125" s="107" t="s">
        <v>1</v>
      </c>
      <c r="E125" s="101" t="s">
        <v>12</v>
      </c>
      <c r="F125" s="116">
        <f>G125+H125+I125+J125+K125</f>
        <v>629.29999999999995</v>
      </c>
      <c r="G125" s="116">
        <v>0</v>
      </c>
      <c r="H125" s="116">
        <v>629.29999999999995</v>
      </c>
      <c r="I125" s="116">
        <v>0</v>
      </c>
      <c r="J125" s="116">
        <v>0</v>
      </c>
      <c r="K125" s="116">
        <v>0</v>
      </c>
      <c r="L125" s="101" t="s">
        <v>391</v>
      </c>
      <c r="M125" s="101" t="s">
        <v>426</v>
      </c>
    </row>
    <row r="126" spans="1:13" ht="16.5" customHeight="1">
      <c r="A126" s="145"/>
      <c r="B126" s="102"/>
      <c r="C126" s="145"/>
      <c r="D126" s="145"/>
      <c r="E126" s="103"/>
      <c r="F126" s="117"/>
      <c r="G126" s="117"/>
      <c r="H126" s="117"/>
      <c r="I126" s="117"/>
      <c r="J126" s="117"/>
      <c r="K126" s="117"/>
      <c r="L126" s="102"/>
      <c r="M126" s="102"/>
    </row>
    <row r="127" spans="1:13" ht="66" customHeight="1">
      <c r="A127" s="145"/>
      <c r="B127" s="102"/>
      <c r="C127" s="145"/>
      <c r="D127" s="145"/>
      <c r="E127" s="8" t="s">
        <v>316</v>
      </c>
      <c r="F127" s="81">
        <f>G127+H127+I127+J127+K127</f>
        <v>444.9</v>
      </c>
      <c r="G127" s="81">
        <v>0</v>
      </c>
      <c r="H127" s="81">
        <v>444.9</v>
      </c>
      <c r="I127" s="81">
        <v>0</v>
      </c>
      <c r="J127" s="81">
        <v>0</v>
      </c>
      <c r="K127" s="81">
        <v>0</v>
      </c>
      <c r="L127" s="102"/>
      <c r="M127" s="102"/>
    </row>
    <row r="128" spans="1:13" ht="96" customHeight="1">
      <c r="A128" s="145"/>
      <c r="B128" s="102"/>
      <c r="C128" s="145"/>
      <c r="D128" s="145"/>
      <c r="E128" s="75" t="s">
        <v>14</v>
      </c>
      <c r="F128" s="81">
        <f>G128+H128+I128+J128+K128</f>
        <v>44.4</v>
      </c>
      <c r="G128" s="81">
        <v>0</v>
      </c>
      <c r="H128" s="81">
        <v>44.4</v>
      </c>
      <c r="I128" s="81">
        <v>0</v>
      </c>
      <c r="J128" s="81">
        <v>0</v>
      </c>
      <c r="K128" s="81">
        <v>0</v>
      </c>
      <c r="L128" s="102"/>
      <c r="M128" s="102"/>
    </row>
    <row r="129" spans="1:13" ht="45" customHeight="1">
      <c r="A129" s="108"/>
      <c r="B129" s="103"/>
      <c r="C129" s="108"/>
      <c r="D129" s="108"/>
      <c r="E129" s="75" t="s">
        <v>43</v>
      </c>
      <c r="F129" s="81">
        <f>G129+H129+I129+J129+K129</f>
        <v>0</v>
      </c>
      <c r="G129" s="81">
        <v>0</v>
      </c>
      <c r="H129" s="81">
        <v>0</v>
      </c>
      <c r="I129" s="81">
        <v>0</v>
      </c>
      <c r="J129" s="81">
        <v>0</v>
      </c>
      <c r="K129" s="81">
        <v>0</v>
      </c>
      <c r="L129" s="103"/>
      <c r="M129" s="103"/>
    </row>
    <row r="130" spans="1:13" ht="288">
      <c r="A130" s="121" t="s">
        <v>195</v>
      </c>
      <c r="B130" s="123"/>
      <c r="C130" s="83" t="s">
        <v>196</v>
      </c>
      <c r="D130" s="84" t="s">
        <v>15</v>
      </c>
      <c r="E130" s="75" t="s">
        <v>14</v>
      </c>
      <c r="F130" s="75">
        <f>F131+F132+F133+F134+F135+F136+F137+F138+F139+F140+F141+F142+F143+F144+F145+F146+F147+F148+F149+F150+F151+F152+F153+F154+F155+F156+F157+F158+F159+F160+F161</f>
        <v>635.20000000000005</v>
      </c>
      <c r="G130" s="75">
        <f t="shared" ref="G130:K130" si="23">G131+G132+G133+G134+G135+G136+G137+G138+G139+G140+G141+G142+G143+G144+G145+G146+G147+G148+G149+G150+G151+G152+G153+G154+G155+G156+G157+G158+G159+G160+G161</f>
        <v>0</v>
      </c>
      <c r="H130" s="75">
        <f t="shared" si="23"/>
        <v>0</v>
      </c>
      <c r="I130" s="75">
        <f t="shared" si="23"/>
        <v>0</v>
      </c>
      <c r="J130" s="75">
        <f t="shared" si="23"/>
        <v>0</v>
      </c>
      <c r="K130" s="75">
        <f t="shared" si="23"/>
        <v>635.20000000000005</v>
      </c>
      <c r="L130" s="78" t="s">
        <v>391</v>
      </c>
      <c r="M130" s="78" t="s">
        <v>164</v>
      </c>
    </row>
    <row r="131" spans="1:13" ht="91.5" customHeight="1">
      <c r="A131" s="73" t="s">
        <v>28</v>
      </c>
      <c r="B131" s="66" t="s">
        <v>197</v>
      </c>
      <c r="C131" s="63"/>
      <c r="D131" s="84" t="s">
        <v>0</v>
      </c>
      <c r="E131" s="75" t="s">
        <v>14</v>
      </c>
      <c r="F131" s="81">
        <f t="shared" ref="F131:F161" si="24">G131+H131+I131+J131+K131</f>
        <v>0</v>
      </c>
      <c r="G131" s="81">
        <v>0</v>
      </c>
      <c r="H131" s="81">
        <v>0</v>
      </c>
      <c r="I131" s="81">
        <v>0</v>
      </c>
      <c r="J131" s="81">
        <v>0</v>
      </c>
      <c r="K131" s="81">
        <v>0</v>
      </c>
      <c r="L131" s="118" t="s">
        <v>391</v>
      </c>
      <c r="M131" s="118" t="s">
        <v>164</v>
      </c>
    </row>
    <row r="132" spans="1:13" ht="87" customHeight="1">
      <c r="A132" s="73" t="s">
        <v>198</v>
      </c>
      <c r="B132" s="66" t="s">
        <v>199</v>
      </c>
      <c r="C132" s="63"/>
      <c r="D132" s="84" t="s">
        <v>0</v>
      </c>
      <c r="E132" s="75" t="s">
        <v>14</v>
      </c>
      <c r="F132" s="81">
        <f t="shared" si="24"/>
        <v>0</v>
      </c>
      <c r="G132" s="81">
        <v>0</v>
      </c>
      <c r="H132" s="81">
        <v>0</v>
      </c>
      <c r="I132" s="81">
        <v>0</v>
      </c>
      <c r="J132" s="81">
        <v>0</v>
      </c>
      <c r="K132" s="81">
        <v>0</v>
      </c>
      <c r="L132" s="119"/>
      <c r="M132" s="119"/>
    </row>
    <row r="133" spans="1:13" ht="87.75" customHeight="1">
      <c r="A133" s="73" t="s">
        <v>200</v>
      </c>
      <c r="B133" s="66" t="s">
        <v>201</v>
      </c>
      <c r="C133" s="63"/>
      <c r="D133" s="84" t="s">
        <v>0</v>
      </c>
      <c r="E133" s="75" t="s">
        <v>14</v>
      </c>
      <c r="F133" s="81">
        <f t="shared" si="24"/>
        <v>0</v>
      </c>
      <c r="G133" s="81">
        <v>0</v>
      </c>
      <c r="H133" s="81">
        <v>0</v>
      </c>
      <c r="I133" s="81">
        <v>0</v>
      </c>
      <c r="J133" s="81">
        <v>0</v>
      </c>
      <c r="K133" s="81">
        <v>0</v>
      </c>
      <c r="L133" s="119"/>
      <c r="M133" s="119"/>
    </row>
    <row r="134" spans="1:13" ht="77.25" customHeight="1">
      <c r="A134" s="73" t="s">
        <v>202</v>
      </c>
      <c r="B134" s="66" t="s">
        <v>203</v>
      </c>
      <c r="C134" s="63"/>
      <c r="D134" s="84" t="s">
        <v>0</v>
      </c>
      <c r="E134" s="75" t="s">
        <v>14</v>
      </c>
      <c r="F134" s="81">
        <f t="shared" si="24"/>
        <v>0</v>
      </c>
      <c r="G134" s="81">
        <v>0</v>
      </c>
      <c r="H134" s="81">
        <v>0</v>
      </c>
      <c r="I134" s="81">
        <v>0</v>
      </c>
      <c r="J134" s="81">
        <v>0</v>
      </c>
      <c r="K134" s="81">
        <v>0</v>
      </c>
      <c r="L134" s="119"/>
      <c r="M134" s="119"/>
    </row>
    <row r="135" spans="1:13" ht="94.5" customHeight="1">
      <c r="A135" s="73" t="s">
        <v>204</v>
      </c>
      <c r="B135" s="66" t="s">
        <v>205</v>
      </c>
      <c r="C135" s="63"/>
      <c r="D135" s="84" t="s">
        <v>0</v>
      </c>
      <c r="E135" s="75" t="s">
        <v>14</v>
      </c>
      <c r="F135" s="81">
        <f t="shared" si="24"/>
        <v>0</v>
      </c>
      <c r="G135" s="81">
        <v>0</v>
      </c>
      <c r="H135" s="81">
        <v>0</v>
      </c>
      <c r="I135" s="81">
        <v>0</v>
      </c>
      <c r="J135" s="81">
        <v>0</v>
      </c>
      <c r="K135" s="81">
        <v>0</v>
      </c>
      <c r="L135" s="162"/>
      <c r="M135" s="119"/>
    </row>
    <row r="136" spans="1:13" ht="95.25" customHeight="1">
      <c r="A136" s="73" t="s">
        <v>206</v>
      </c>
      <c r="B136" s="66" t="s">
        <v>207</v>
      </c>
      <c r="C136" s="63"/>
      <c r="D136" s="84" t="s">
        <v>0</v>
      </c>
      <c r="E136" s="75" t="s">
        <v>14</v>
      </c>
      <c r="F136" s="81">
        <f t="shared" si="24"/>
        <v>0</v>
      </c>
      <c r="G136" s="81">
        <v>0</v>
      </c>
      <c r="H136" s="81">
        <v>0</v>
      </c>
      <c r="I136" s="81">
        <v>0</v>
      </c>
      <c r="J136" s="81">
        <v>0</v>
      </c>
      <c r="K136" s="81">
        <v>0</v>
      </c>
      <c r="L136" s="102" t="s">
        <v>391</v>
      </c>
      <c r="M136" s="120" t="s">
        <v>164</v>
      </c>
    </row>
    <row r="137" spans="1:13" ht="90">
      <c r="A137" s="73" t="s">
        <v>208</v>
      </c>
      <c r="B137" s="66" t="s">
        <v>209</v>
      </c>
      <c r="C137" s="63"/>
      <c r="D137" s="84" t="s">
        <v>0</v>
      </c>
      <c r="E137" s="75" t="s">
        <v>14</v>
      </c>
      <c r="F137" s="81">
        <f t="shared" si="24"/>
        <v>0</v>
      </c>
      <c r="G137" s="81">
        <v>0</v>
      </c>
      <c r="H137" s="81">
        <v>0</v>
      </c>
      <c r="I137" s="81">
        <v>0</v>
      </c>
      <c r="J137" s="81">
        <v>0</v>
      </c>
      <c r="K137" s="81">
        <v>0</v>
      </c>
      <c r="L137" s="102"/>
      <c r="M137" s="120"/>
    </row>
    <row r="138" spans="1:13" ht="99.75" customHeight="1">
      <c r="A138" s="73" t="s">
        <v>210</v>
      </c>
      <c r="B138" s="66" t="s">
        <v>211</v>
      </c>
      <c r="C138" s="63"/>
      <c r="D138" s="84" t="s">
        <v>0</v>
      </c>
      <c r="E138" s="75" t="s">
        <v>14</v>
      </c>
      <c r="F138" s="81">
        <f t="shared" si="24"/>
        <v>0</v>
      </c>
      <c r="G138" s="81">
        <v>0</v>
      </c>
      <c r="H138" s="81">
        <v>0</v>
      </c>
      <c r="I138" s="81">
        <v>0</v>
      </c>
      <c r="J138" s="81">
        <v>0</v>
      </c>
      <c r="K138" s="81">
        <v>0</v>
      </c>
      <c r="L138" s="102"/>
      <c r="M138" s="120"/>
    </row>
    <row r="139" spans="1:13" ht="95.25" customHeight="1">
      <c r="A139" s="79" t="s">
        <v>212</v>
      </c>
      <c r="B139" s="66" t="s">
        <v>213</v>
      </c>
      <c r="C139" s="63"/>
      <c r="D139" s="84" t="s">
        <v>0</v>
      </c>
      <c r="E139" s="75" t="s">
        <v>14</v>
      </c>
      <c r="F139" s="81">
        <f t="shared" si="24"/>
        <v>0</v>
      </c>
      <c r="G139" s="81">
        <v>0</v>
      </c>
      <c r="H139" s="81">
        <v>0</v>
      </c>
      <c r="I139" s="81">
        <v>0</v>
      </c>
      <c r="J139" s="81">
        <v>0</v>
      </c>
      <c r="K139" s="81">
        <v>0</v>
      </c>
      <c r="L139" s="102"/>
      <c r="M139" s="120"/>
    </row>
    <row r="140" spans="1:13" ht="75">
      <c r="A140" s="79" t="s">
        <v>214</v>
      </c>
      <c r="B140" s="66" t="s">
        <v>215</v>
      </c>
      <c r="C140" s="63"/>
      <c r="D140" s="84" t="s">
        <v>0</v>
      </c>
      <c r="E140" s="75" t="s">
        <v>14</v>
      </c>
      <c r="F140" s="81">
        <f t="shared" si="24"/>
        <v>0</v>
      </c>
      <c r="G140" s="81">
        <v>0</v>
      </c>
      <c r="H140" s="81">
        <v>0</v>
      </c>
      <c r="I140" s="81">
        <v>0</v>
      </c>
      <c r="J140" s="81">
        <v>0</v>
      </c>
      <c r="K140" s="81">
        <v>0</v>
      </c>
      <c r="L140" s="102"/>
      <c r="M140" s="120"/>
    </row>
    <row r="141" spans="1:13" ht="82.5" customHeight="1">
      <c r="A141" s="79" t="s">
        <v>216</v>
      </c>
      <c r="B141" s="66" t="s">
        <v>217</v>
      </c>
      <c r="C141" s="63"/>
      <c r="D141" s="84" t="s">
        <v>0</v>
      </c>
      <c r="E141" s="75" t="s">
        <v>14</v>
      </c>
      <c r="F141" s="81">
        <f t="shared" si="24"/>
        <v>0</v>
      </c>
      <c r="G141" s="81">
        <v>0</v>
      </c>
      <c r="H141" s="81">
        <v>0</v>
      </c>
      <c r="I141" s="81">
        <v>0</v>
      </c>
      <c r="J141" s="81">
        <v>0</v>
      </c>
      <c r="K141" s="81">
        <v>0</v>
      </c>
      <c r="L141" s="102"/>
      <c r="M141" s="120"/>
    </row>
    <row r="142" spans="1:13" ht="87.75" customHeight="1">
      <c r="A142" s="79" t="s">
        <v>218</v>
      </c>
      <c r="B142" s="66" t="s">
        <v>219</v>
      </c>
      <c r="C142" s="63"/>
      <c r="D142" s="84" t="s">
        <v>0</v>
      </c>
      <c r="E142" s="75" t="s">
        <v>14</v>
      </c>
      <c r="F142" s="81">
        <f t="shared" si="24"/>
        <v>0</v>
      </c>
      <c r="G142" s="81">
        <v>0</v>
      </c>
      <c r="H142" s="81">
        <v>0</v>
      </c>
      <c r="I142" s="81">
        <v>0</v>
      </c>
      <c r="J142" s="81">
        <v>0</v>
      </c>
      <c r="K142" s="81">
        <v>0</v>
      </c>
      <c r="L142" s="102"/>
      <c r="M142" s="120"/>
    </row>
    <row r="143" spans="1:13" ht="105">
      <c r="A143" s="79" t="s">
        <v>220</v>
      </c>
      <c r="B143" s="66" t="s">
        <v>221</v>
      </c>
      <c r="C143" s="63"/>
      <c r="D143" s="84" t="s">
        <v>15</v>
      </c>
      <c r="E143" s="75" t="s">
        <v>14</v>
      </c>
      <c r="F143" s="81">
        <f t="shared" si="24"/>
        <v>50</v>
      </c>
      <c r="G143" s="81">
        <v>0</v>
      </c>
      <c r="H143" s="81">
        <v>0</v>
      </c>
      <c r="I143" s="81">
        <v>0</v>
      </c>
      <c r="J143" s="81">
        <v>0</v>
      </c>
      <c r="K143" s="81">
        <v>50</v>
      </c>
      <c r="L143" s="101" t="s">
        <v>398</v>
      </c>
      <c r="M143" s="101" t="s">
        <v>164</v>
      </c>
    </row>
    <row r="144" spans="1:13" ht="90">
      <c r="A144" s="79" t="s">
        <v>222</v>
      </c>
      <c r="B144" s="66" t="s">
        <v>223</v>
      </c>
      <c r="C144" s="63"/>
      <c r="D144" s="84" t="s">
        <v>15</v>
      </c>
      <c r="E144" s="75" t="s">
        <v>14</v>
      </c>
      <c r="F144" s="81">
        <f t="shared" si="24"/>
        <v>50</v>
      </c>
      <c r="G144" s="81">
        <v>0</v>
      </c>
      <c r="H144" s="81">
        <v>0</v>
      </c>
      <c r="I144" s="81">
        <v>0</v>
      </c>
      <c r="J144" s="81">
        <v>0</v>
      </c>
      <c r="K144" s="81">
        <v>50</v>
      </c>
      <c r="L144" s="102"/>
      <c r="M144" s="102"/>
    </row>
    <row r="145" spans="1:13" ht="90">
      <c r="A145" s="79" t="s">
        <v>224</v>
      </c>
      <c r="B145" s="66" t="s">
        <v>225</v>
      </c>
      <c r="C145" s="63"/>
      <c r="D145" s="84" t="s">
        <v>15</v>
      </c>
      <c r="E145" s="75" t="s">
        <v>14</v>
      </c>
      <c r="F145" s="81">
        <f t="shared" si="24"/>
        <v>50</v>
      </c>
      <c r="G145" s="81">
        <v>0</v>
      </c>
      <c r="H145" s="81">
        <v>0</v>
      </c>
      <c r="I145" s="81">
        <v>0</v>
      </c>
      <c r="J145" s="81">
        <v>0</v>
      </c>
      <c r="K145" s="81">
        <v>50</v>
      </c>
      <c r="L145" s="102"/>
      <c r="M145" s="102"/>
    </row>
    <row r="146" spans="1:13" ht="75">
      <c r="A146" s="79" t="s">
        <v>226</v>
      </c>
      <c r="B146" s="66" t="s">
        <v>227</v>
      </c>
      <c r="C146" s="63"/>
      <c r="D146" s="84" t="s">
        <v>15</v>
      </c>
      <c r="E146" s="75" t="s">
        <v>14</v>
      </c>
      <c r="F146" s="81">
        <f t="shared" si="24"/>
        <v>50</v>
      </c>
      <c r="G146" s="81">
        <v>0</v>
      </c>
      <c r="H146" s="81">
        <v>0</v>
      </c>
      <c r="I146" s="81">
        <v>0</v>
      </c>
      <c r="J146" s="81">
        <v>0</v>
      </c>
      <c r="K146" s="81">
        <v>50</v>
      </c>
      <c r="L146" s="102"/>
      <c r="M146" s="102"/>
    </row>
    <row r="147" spans="1:13" ht="84" customHeight="1">
      <c r="A147" s="79" t="s">
        <v>228</v>
      </c>
      <c r="B147" s="66" t="s">
        <v>229</v>
      </c>
      <c r="C147" s="63"/>
      <c r="D147" s="84" t="s">
        <v>15</v>
      </c>
      <c r="E147" s="75" t="s">
        <v>14</v>
      </c>
      <c r="F147" s="81">
        <f t="shared" si="24"/>
        <v>50</v>
      </c>
      <c r="G147" s="81">
        <v>0</v>
      </c>
      <c r="H147" s="81">
        <v>0</v>
      </c>
      <c r="I147" s="81">
        <v>0</v>
      </c>
      <c r="J147" s="81">
        <v>0</v>
      </c>
      <c r="K147" s="81">
        <v>50</v>
      </c>
      <c r="L147" s="102"/>
      <c r="M147" s="102"/>
    </row>
    <row r="148" spans="1:13" ht="82.5" customHeight="1">
      <c r="A148" s="79" t="s">
        <v>230</v>
      </c>
      <c r="B148" s="66" t="s">
        <v>231</v>
      </c>
      <c r="C148" s="63"/>
      <c r="D148" s="84" t="s">
        <v>15</v>
      </c>
      <c r="E148" s="75" t="s">
        <v>14</v>
      </c>
      <c r="F148" s="81">
        <f t="shared" si="24"/>
        <v>50</v>
      </c>
      <c r="G148" s="81">
        <v>0</v>
      </c>
      <c r="H148" s="81">
        <v>0</v>
      </c>
      <c r="I148" s="81">
        <v>0</v>
      </c>
      <c r="J148" s="81">
        <v>0</v>
      </c>
      <c r="K148" s="81">
        <v>50</v>
      </c>
      <c r="L148" s="102"/>
      <c r="M148" s="102"/>
    </row>
    <row r="149" spans="1:13" ht="90" customHeight="1">
      <c r="A149" s="79" t="s">
        <v>232</v>
      </c>
      <c r="B149" s="66" t="s">
        <v>233</v>
      </c>
      <c r="C149" s="63"/>
      <c r="D149" s="84" t="s">
        <v>15</v>
      </c>
      <c r="E149" s="75" t="s">
        <v>14</v>
      </c>
      <c r="F149" s="81">
        <f t="shared" si="24"/>
        <v>50</v>
      </c>
      <c r="G149" s="81">
        <v>0</v>
      </c>
      <c r="H149" s="81">
        <v>0</v>
      </c>
      <c r="I149" s="81">
        <v>0</v>
      </c>
      <c r="J149" s="81">
        <v>0</v>
      </c>
      <c r="K149" s="81">
        <v>50</v>
      </c>
      <c r="L149" s="103"/>
      <c r="M149" s="103"/>
    </row>
    <row r="150" spans="1:13" ht="82.5" customHeight="1">
      <c r="A150" s="79" t="s">
        <v>234</v>
      </c>
      <c r="B150" s="66" t="s">
        <v>235</v>
      </c>
      <c r="C150" s="63"/>
      <c r="D150" s="84" t="s">
        <v>15</v>
      </c>
      <c r="E150" s="75" t="s">
        <v>14</v>
      </c>
      <c r="F150" s="81">
        <f t="shared" si="24"/>
        <v>50</v>
      </c>
      <c r="G150" s="81">
        <v>0</v>
      </c>
      <c r="H150" s="81">
        <v>0</v>
      </c>
      <c r="I150" s="81">
        <v>0</v>
      </c>
      <c r="J150" s="81">
        <v>0</v>
      </c>
      <c r="K150" s="81">
        <v>50</v>
      </c>
      <c r="L150" s="101" t="s">
        <v>395</v>
      </c>
      <c r="M150" s="101" t="s">
        <v>164</v>
      </c>
    </row>
    <row r="151" spans="1:13" ht="84.75" customHeight="1">
      <c r="A151" s="79" t="s">
        <v>236</v>
      </c>
      <c r="B151" s="66" t="s">
        <v>237</v>
      </c>
      <c r="C151" s="63"/>
      <c r="D151" s="84" t="s">
        <v>15</v>
      </c>
      <c r="E151" s="75" t="s">
        <v>14</v>
      </c>
      <c r="F151" s="81">
        <f t="shared" si="24"/>
        <v>50</v>
      </c>
      <c r="G151" s="81">
        <v>0</v>
      </c>
      <c r="H151" s="81">
        <v>0</v>
      </c>
      <c r="I151" s="81">
        <v>0</v>
      </c>
      <c r="J151" s="81">
        <v>0</v>
      </c>
      <c r="K151" s="81">
        <v>50</v>
      </c>
      <c r="L151" s="102"/>
      <c r="M151" s="102"/>
    </row>
    <row r="152" spans="1:13" ht="97.5" customHeight="1">
      <c r="A152" s="79" t="s">
        <v>238</v>
      </c>
      <c r="B152" s="66" t="s">
        <v>239</v>
      </c>
      <c r="C152" s="63"/>
      <c r="D152" s="84" t="s">
        <v>15</v>
      </c>
      <c r="E152" s="75" t="s">
        <v>14</v>
      </c>
      <c r="F152" s="81">
        <f t="shared" si="24"/>
        <v>50</v>
      </c>
      <c r="G152" s="81">
        <v>0</v>
      </c>
      <c r="H152" s="81">
        <v>0</v>
      </c>
      <c r="I152" s="81">
        <v>0</v>
      </c>
      <c r="J152" s="81">
        <v>0</v>
      </c>
      <c r="K152" s="81">
        <v>50</v>
      </c>
      <c r="L152" s="102"/>
      <c r="M152" s="102"/>
    </row>
    <row r="153" spans="1:13" ht="81" customHeight="1">
      <c r="A153" s="79" t="s">
        <v>240</v>
      </c>
      <c r="B153" s="66" t="s">
        <v>241</v>
      </c>
      <c r="C153" s="63"/>
      <c r="D153" s="84" t="s">
        <v>15</v>
      </c>
      <c r="E153" s="75" t="s">
        <v>14</v>
      </c>
      <c r="F153" s="81">
        <f t="shared" si="24"/>
        <v>50</v>
      </c>
      <c r="G153" s="81">
        <v>0</v>
      </c>
      <c r="H153" s="81">
        <v>0</v>
      </c>
      <c r="I153" s="81">
        <v>0</v>
      </c>
      <c r="J153" s="81">
        <v>0</v>
      </c>
      <c r="K153" s="81">
        <v>50</v>
      </c>
      <c r="L153" s="102"/>
      <c r="M153" s="102"/>
    </row>
    <row r="154" spans="1:13" ht="90.75" customHeight="1">
      <c r="A154" s="79" t="s">
        <v>242</v>
      </c>
      <c r="B154" s="66" t="s">
        <v>243</v>
      </c>
      <c r="C154" s="63"/>
      <c r="D154" s="84" t="s">
        <v>15</v>
      </c>
      <c r="E154" s="75" t="s">
        <v>14</v>
      </c>
      <c r="F154" s="81">
        <f t="shared" si="24"/>
        <v>50</v>
      </c>
      <c r="G154" s="81">
        <v>0</v>
      </c>
      <c r="H154" s="81">
        <v>0</v>
      </c>
      <c r="I154" s="81">
        <v>0</v>
      </c>
      <c r="J154" s="81">
        <v>0</v>
      </c>
      <c r="K154" s="81">
        <v>50</v>
      </c>
      <c r="L154" s="102"/>
      <c r="M154" s="102"/>
    </row>
    <row r="155" spans="1:13" ht="82.5" customHeight="1">
      <c r="A155" s="79" t="s">
        <v>244</v>
      </c>
      <c r="B155" s="66" t="s">
        <v>245</v>
      </c>
      <c r="C155" s="63"/>
      <c r="D155" s="84" t="s">
        <v>15</v>
      </c>
      <c r="E155" s="75" t="s">
        <v>14</v>
      </c>
      <c r="F155" s="81">
        <f t="shared" si="24"/>
        <v>35.200000000000003</v>
      </c>
      <c r="G155" s="81">
        <v>0</v>
      </c>
      <c r="H155" s="81">
        <v>0</v>
      </c>
      <c r="I155" s="81">
        <v>0</v>
      </c>
      <c r="J155" s="81">
        <v>0</v>
      </c>
      <c r="K155" s="81">
        <v>35.200000000000003</v>
      </c>
      <c r="L155" s="103"/>
      <c r="M155" s="102"/>
    </row>
    <row r="156" spans="1:13" ht="87.75" customHeight="1">
      <c r="A156" s="79" t="s">
        <v>246</v>
      </c>
      <c r="B156" s="66" t="s">
        <v>247</v>
      </c>
      <c r="C156" s="63"/>
      <c r="D156" s="63" t="s">
        <v>0</v>
      </c>
      <c r="E156" s="75" t="s">
        <v>14</v>
      </c>
      <c r="F156" s="81">
        <f t="shared" si="24"/>
        <v>0</v>
      </c>
      <c r="G156" s="81">
        <v>0</v>
      </c>
      <c r="H156" s="81">
        <v>0</v>
      </c>
      <c r="I156" s="81">
        <v>0</v>
      </c>
      <c r="J156" s="81">
        <v>0</v>
      </c>
      <c r="K156" s="81">
        <v>0</v>
      </c>
      <c r="L156" s="101" t="s">
        <v>399</v>
      </c>
      <c r="M156" s="102" t="s">
        <v>164</v>
      </c>
    </row>
    <row r="157" spans="1:13" ht="93" customHeight="1">
      <c r="A157" s="79" t="s">
        <v>248</v>
      </c>
      <c r="B157" s="66" t="s">
        <v>249</v>
      </c>
      <c r="C157" s="63"/>
      <c r="D157" s="63" t="s">
        <v>0</v>
      </c>
      <c r="E157" s="75" t="s">
        <v>14</v>
      </c>
      <c r="F157" s="81">
        <f t="shared" si="24"/>
        <v>0</v>
      </c>
      <c r="G157" s="81">
        <v>0</v>
      </c>
      <c r="H157" s="81">
        <v>0</v>
      </c>
      <c r="I157" s="81">
        <v>0</v>
      </c>
      <c r="J157" s="81">
        <v>0</v>
      </c>
      <c r="K157" s="81">
        <v>0</v>
      </c>
      <c r="L157" s="102"/>
      <c r="M157" s="102"/>
    </row>
    <row r="158" spans="1:13" ht="84.75" customHeight="1">
      <c r="A158" s="79" t="s">
        <v>250</v>
      </c>
      <c r="B158" s="66" t="s">
        <v>251</v>
      </c>
      <c r="C158" s="63"/>
      <c r="D158" s="63" t="s">
        <v>0</v>
      </c>
      <c r="E158" s="75" t="s">
        <v>14</v>
      </c>
      <c r="F158" s="81">
        <f t="shared" si="24"/>
        <v>0</v>
      </c>
      <c r="G158" s="81">
        <v>0</v>
      </c>
      <c r="H158" s="81">
        <v>0</v>
      </c>
      <c r="I158" s="81">
        <v>0</v>
      </c>
      <c r="J158" s="81">
        <v>0</v>
      </c>
      <c r="K158" s="81">
        <v>0</v>
      </c>
      <c r="L158" s="102"/>
      <c r="M158" s="102"/>
    </row>
    <row r="159" spans="1:13" ht="81" customHeight="1">
      <c r="A159" s="79" t="s">
        <v>252</v>
      </c>
      <c r="B159" s="66" t="s">
        <v>253</v>
      </c>
      <c r="C159" s="63"/>
      <c r="D159" s="63" t="s">
        <v>0</v>
      </c>
      <c r="E159" s="75" t="s">
        <v>14</v>
      </c>
      <c r="F159" s="81">
        <f t="shared" si="24"/>
        <v>0</v>
      </c>
      <c r="G159" s="81">
        <v>0</v>
      </c>
      <c r="H159" s="81">
        <v>0</v>
      </c>
      <c r="I159" s="81">
        <v>0</v>
      </c>
      <c r="J159" s="81">
        <v>0</v>
      </c>
      <c r="K159" s="81">
        <v>0</v>
      </c>
      <c r="L159" s="102"/>
      <c r="M159" s="102"/>
    </row>
    <row r="160" spans="1:13" ht="86.25" customHeight="1">
      <c r="A160" s="2" t="s">
        <v>254</v>
      </c>
      <c r="B160" s="75" t="s">
        <v>255</v>
      </c>
      <c r="C160" s="75"/>
      <c r="D160" s="63" t="s">
        <v>1</v>
      </c>
      <c r="E160" s="75" t="s">
        <v>14</v>
      </c>
      <c r="F160" s="81">
        <f t="shared" si="24"/>
        <v>0</v>
      </c>
      <c r="G160" s="81">
        <v>0</v>
      </c>
      <c r="H160" s="81">
        <v>0</v>
      </c>
      <c r="I160" s="81">
        <v>0</v>
      </c>
      <c r="J160" s="81">
        <v>0</v>
      </c>
      <c r="K160" s="81">
        <v>0</v>
      </c>
      <c r="L160" s="102"/>
      <c r="M160" s="102"/>
    </row>
    <row r="161" spans="1:15" ht="86.25" customHeight="1">
      <c r="A161" s="2" t="s">
        <v>256</v>
      </c>
      <c r="B161" s="75" t="s">
        <v>185</v>
      </c>
      <c r="C161" s="75"/>
      <c r="D161" s="63" t="s">
        <v>1</v>
      </c>
      <c r="E161" s="75" t="s">
        <v>14</v>
      </c>
      <c r="F161" s="81">
        <f t="shared" si="24"/>
        <v>0</v>
      </c>
      <c r="G161" s="81">
        <v>0</v>
      </c>
      <c r="H161" s="81">
        <v>0</v>
      </c>
      <c r="I161" s="81">
        <v>0</v>
      </c>
      <c r="J161" s="81">
        <v>0</v>
      </c>
      <c r="K161" s="81">
        <v>0</v>
      </c>
      <c r="L161" s="103"/>
      <c r="M161" s="103"/>
    </row>
    <row r="162" spans="1:15" ht="327.75" customHeight="1">
      <c r="A162" s="121" t="s">
        <v>257</v>
      </c>
      <c r="B162" s="123"/>
      <c r="C162" s="6" t="s">
        <v>196</v>
      </c>
      <c r="D162" s="84" t="s">
        <v>1</v>
      </c>
      <c r="E162" s="75" t="s">
        <v>14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62" t="s">
        <v>354</v>
      </c>
      <c r="M162" s="62" t="s">
        <v>164</v>
      </c>
    </row>
    <row r="163" spans="1:15" ht="88.5" customHeight="1">
      <c r="A163" s="75" t="s">
        <v>258</v>
      </c>
      <c r="B163" s="75" t="s">
        <v>259</v>
      </c>
      <c r="C163" s="75"/>
      <c r="D163" s="63" t="s">
        <v>1</v>
      </c>
      <c r="E163" s="75" t="s">
        <v>14</v>
      </c>
      <c r="F163" s="81">
        <f>G163+H163+I163+J163+K163</f>
        <v>0</v>
      </c>
      <c r="G163" s="81">
        <v>0</v>
      </c>
      <c r="H163" s="81">
        <v>0</v>
      </c>
      <c r="I163" s="81">
        <v>0</v>
      </c>
      <c r="J163" s="81">
        <v>0</v>
      </c>
      <c r="K163" s="81">
        <v>0</v>
      </c>
      <c r="L163" s="101" t="s">
        <v>402</v>
      </c>
      <c r="M163" s="101" t="s">
        <v>164</v>
      </c>
    </row>
    <row r="164" spans="1:15" ht="87" customHeight="1">
      <c r="A164" s="75" t="s">
        <v>31</v>
      </c>
      <c r="B164" s="75" t="s">
        <v>260</v>
      </c>
      <c r="C164" s="75"/>
      <c r="D164" s="63" t="s">
        <v>1</v>
      </c>
      <c r="E164" s="75" t="s">
        <v>14</v>
      </c>
      <c r="F164" s="81">
        <f>G164+H164+I164+J164+K164</f>
        <v>0</v>
      </c>
      <c r="G164" s="81">
        <v>0</v>
      </c>
      <c r="H164" s="81">
        <v>0</v>
      </c>
      <c r="I164" s="81">
        <v>0</v>
      </c>
      <c r="J164" s="81">
        <v>0</v>
      </c>
      <c r="K164" s="81">
        <v>0</v>
      </c>
      <c r="L164" s="102"/>
      <c r="M164" s="102"/>
    </row>
    <row r="165" spans="1:15" ht="97.5" customHeight="1">
      <c r="A165" s="75" t="s">
        <v>261</v>
      </c>
      <c r="B165" s="75" t="s">
        <v>262</v>
      </c>
      <c r="C165" s="75"/>
      <c r="D165" s="63" t="s">
        <v>1</v>
      </c>
      <c r="E165" s="75" t="s">
        <v>14</v>
      </c>
      <c r="F165" s="81">
        <f>G165+H165+I165+J165+K165</f>
        <v>0</v>
      </c>
      <c r="G165" s="81">
        <v>0</v>
      </c>
      <c r="H165" s="81">
        <v>0</v>
      </c>
      <c r="I165" s="81">
        <v>0</v>
      </c>
      <c r="J165" s="81">
        <v>0</v>
      </c>
      <c r="K165" s="81">
        <v>0</v>
      </c>
      <c r="L165" s="102"/>
      <c r="M165" s="102"/>
    </row>
    <row r="166" spans="1:15" ht="86.25" customHeight="1">
      <c r="A166" s="75" t="s">
        <v>288</v>
      </c>
      <c r="B166" s="75" t="s">
        <v>289</v>
      </c>
      <c r="C166" s="75"/>
      <c r="D166" s="63" t="s">
        <v>1</v>
      </c>
      <c r="E166" s="75" t="s">
        <v>14</v>
      </c>
      <c r="F166" s="81">
        <f>G166+H166+I166+J166+K166</f>
        <v>0</v>
      </c>
      <c r="G166" s="81">
        <v>0</v>
      </c>
      <c r="H166" s="81">
        <v>0</v>
      </c>
      <c r="I166" s="81">
        <v>0</v>
      </c>
      <c r="J166" s="81">
        <v>0</v>
      </c>
      <c r="K166" s="81">
        <v>0</v>
      </c>
      <c r="L166" s="103"/>
      <c r="M166" s="103"/>
    </row>
    <row r="167" spans="1:15" ht="35.25" customHeight="1">
      <c r="A167" s="121" t="s">
        <v>291</v>
      </c>
      <c r="B167" s="122"/>
      <c r="C167" s="122"/>
      <c r="D167" s="122"/>
      <c r="E167" s="122"/>
      <c r="F167" s="122"/>
      <c r="G167" s="122"/>
      <c r="H167" s="122"/>
      <c r="I167" s="122"/>
      <c r="J167" s="122"/>
      <c r="K167" s="122"/>
      <c r="L167" s="122"/>
      <c r="M167" s="123"/>
    </row>
    <row r="168" spans="1:15" ht="35.25" customHeight="1">
      <c r="A168" s="121" t="s">
        <v>308</v>
      </c>
      <c r="B168" s="122"/>
      <c r="C168" s="122"/>
      <c r="D168" s="122"/>
      <c r="E168" s="122"/>
      <c r="F168" s="122"/>
      <c r="G168" s="122"/>
      <c r="H168" s="122"/>
      <c r="I168" s="122"/>
      <c r="J168" s="122"/>
      <c r="K168" s="122"/>
      <c r="L168" s="122"/>
      <c r="M168" s="123"/>
    </row>
    <row r="169" spans="1:15" ht="84.75" customHeight="1">
      <c r="A169" s="121" t="s">
        <v>358</v>
      </c>
      <c r="B169" s="122"/>
      <c r="C169" s="123"/>
      <c r="D169" s="63" t="s">
        <v>0</v>
      </c>
      <c r="E169" s="78" t="s">
        <v>14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2"/>
      <c r="M169" s="2"/>
    </row>
    <row r="170" spans="1:15" ht="328.5" customHeight="1">
      <c r="A170" s="121" t="s">
        <v>292</v>
      </c>
      <c r="B170" s="123"/>
      <c r="C170" s="6" t="s">
        <v>344</v>
      </c>
      <c r="D170" s="84" t="s">
        <v>0</v>
      </c>
      <c r="E170" s="78" t="s">
        <v>14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1" t="s">
        <v>428</v>
      </c>
      <c r="M170" s="78" t="s">
        <v>353</v>
      </c>
      <c r="O170" s="47"/>
    </row>
    <row r="171" spans="1:15" ht="105.75" customHeight="1">
      <c r="A171" s="73" t="s">
        <v>36</v>
      </c>
      <c r="B171" s="66" t="s">
        <v>293</v>
      </c>
      <c r="C171" s="85"/>
      <c r="D171" s="63" t="s">
        <v>0</v>
      </c>
      <c r="E171" s="78" t="s">
        <v>14</v>
      </c>
      <c r="F171" s="81">
        <v>0</v>
      </c>
      <c r="G171" s="81">
        <v>0</v>
      </c>
      <c r="H171" s="81">
        <v>0</v>
      </c>
      <c r="I171" s="81">
        <v>0</v>
      </c>
      <c r="J171" s="81">
        <v>0</v>
      </c>
      <c r="K171" s="81">
        <v>0</v>
      </c>
      <c r="L171" s="71" t="s">
        <v>427</v>
      </c>
      <c r="M171" s="101" t="s">
        <v>353</v>
      </c>
    </row>
    <row r="172" spans="1:15" ht="149.25" customHeight="1">
      <c r="A172" s="73" t="s">
        <v>37</v>
      </c>
      <c r="B172" s="66" t="s">
        <v>294</v>
      </c>
      <c r="C172" s="85"/>
      <c r="D172" s="63" t="s">
        <v>0</v>
      </c>
      <c r="E172" s="78" t="s">
        <v>14</v>
      </c>
      <c r="F172" s="81">
        <v>0</v>
      </c>
      <c r="G172" s="81">
        <v>0</v>
      </c>
      <c r="H172" s="81">
        <v>0</v>
      </c>
      <c r="I172" s="81">
        <v>0</v>
      </c>
      <c r="J172" s="81">
        <v>0</v>
      </c>
      <c r="K172" s="81">
        <v>0</v>
      </c>
      <c r="L172" s="71" t="s">
        <v>427</v>
      </c>
      <c r="M172" s="103"/>
    </row>
    <row r="173" spans="1:15" ht="24.75" customHeight="1">
      <c r="A173" s="121" t="s">
        <v>360</v>
      </c>
      <c r="B173" s="122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3"/>
    </row>
    <row r="174" spans="1:15" ht="24.75" customHeight="1">
      <c r="A174" s="121" t="s">
        <v>295</v>
      </c>
      <c r="B174" s="122"/>
      <c r="C174" s="122"/>
      <c r="D174" s="122"/>
      <c r="E174" s="122"/>
      <c r="F174" s="122"/>
      <c r="G174" s="122"/>
      <c r="H174" s="122"/>
      <c r="I174" s="122"/>
      <c r="J174" s="122"/>
      <c r="K174" s="122"/>
      <c r="L174" s="122"/>
      <c r="M174" s="123"/>
    </row>
    <row r="175" spans="1:15" ht="42.75" customHeight="1">
      <c r="A175" s="134" t="s">
        <v>63</v>
      </c>
      <c r="B175" s="135"/>
      <c r="C175" s="135"/>
      <c r="D175" s="135"/>
      <c r="E175" s="49" t="s">
        <v>11</v>
      </c>
      <c r="F175" s="12">
        <f>F176+F177+F178</f>
        <v>853.4</v>
      </c>
      <c r="G175" s="12">
        <f t="shared" ref="G175:K175" si="25">G176+G177+G178</f>
        <v>0</v>
      </c>
      <c r="H175" s="12">
        <f t="shared" si="25"/>
        <v>253.39999999999998</v>
      </c>
      <c r="I175" s="12">
        <f t="shared" si="25"/>
        <v>100</v>
      </c>
      <c r="J175" s="12">
        <f t="shared" si="25"/>
        <v>0</v>
      </c>
      <c r="K175" s="12">
        <f t="shared" si="25"/>
        <v>500</v>
      </c>
      <c r="L175" s="101" t="s">
        <v>400</v>
      </c>
      <c r="M175" s="101" t="s">
        <v>89</v>
      </c>
    </row>
    <row r="176" spans="1:15" ht="55.5" customHeight="1">
      <c r="A176" s="136"/>
      <c r="B176" s="137"/>
      <c r="C176" s="137"/>
      <c r="D176" s="138"/>
      <c r="E176" s="9" t="s">
        <v>12</v>
      </c>
      <c r="F176" s="81">
        <f>F221</f>
        <v>177.39999999999998</v>
      </c>
      <c r="G176" s="81">
        <f t="shared" ref="G176:K176" si="26">G221</f>
        <v>0</v>
      </c>
      <c r="H176" s="81">
        <f t="shared" si="26"/>
        <v>177.39999999999998</v>
      </c>
      <c r="I176" s="81">
        <f t="shared" si="26"/>
        <v>0</v>
      </c>
      <c r="J176" s="81">
        <f t="shared" si="26"/>
        <v>0</v>
      </c>
      <c r="K176" s="81">
        <f t="shared" si="26"/>
        <v>0</v>
      </c>
      <c r="L176" s="132"/>
      <c r="M176" s="102"/>
    </row>
    <row r="177" spans="1:13" ht="84" customHeight="1">
      <c r="A177" s="139"/>
      <c r="B177" s="140"/>
      <c r="C177" s="140"/>
      <c r="D177" s="141"/>
      <c r="E177" s="78" t="s">
        <v>14</v>
      </c>
      <c r="F177" s="81">
        <f>F180+F223+F245</f>
        <v>76</v>
      </c>
      <c r="G177" s="81">
        <f t="shared" ref="G177:K177" si="27">G180+G223+G245</f>
        <v>0</v>
      </c>
      <c r="H177" s="81">
        <f t="shared" si="27"/>
        <v>76</v>
      </c>
      <c r="I177" s="81">
        <f t="shared" si="27"/>
        <v>0</v>
      </c>
      <c r="J177" s="81">
        <f t="shared" si="27"/>
        <v>0</v>
      </c>
      <c r="K177" s="81">
        <f t="shared" si="27"/>
        <v>0</v>
      </c>
      <c r="L177" s="132"/>
      <c r="M177" s="102"/>
    </row>
    <row r="178" spans="1:13" ht="38.25" customHeight="1">
      <c r="A178" s="142"/>
      <c r="B178" s="143"/>
      <c r="C178" s="143"/>
      <c r="D178" s="144"/>
      <c r="E178" s="75" t="s">
        <v>43</v>
      </c>
      <c r="F178" s="81">
        <f>F181</f>
        <v>600</v>
      </c>
      <c r="G178" s="81">
        <f t="shared" ref="G178:K178" si="28">G181</f>
        <v>0</v>
      </c>
      <c r="H178" s="81">
        <f t="shared" si="28"/>
        <v>0</v>
      </c>
      <c r="I178" s="81">
        <f t="shared" si="28"/>
        <v>100</v>
      </c>
      <c r="J178" s="81">
        <f t="shared" si="28"/>
        <v>0</v>
      </c>
      <c r="K178" s="81">
        <f t="shared" si="28"/>
        <v>500</v>
      </c>
      <c r="L178" s="133"/>
      <c r="M178" s="103"/>
    </row>
    <row r="179" spans="1:13" ht="132.75" customHeight="1">
      <c r="A179" s="153" t="s">
        <v>429</v>
      </c>
      <c r="B179" s="154"/>
      <c r="C179" s="124" t="s">
        <v>422</v>
      </c>
      <c r="D179" s="109" t="s">
        <v>56</v>
      </c>
      <c r="E179" s="75" t="s">
        <v>11</v>
      </c>
      <c r="F179" s="75">
        <f>F182+F189+F196+F201+F206+F213</f>
        <v>600</v>
      </c>
      <c r="G179" s="75">
        <f t="shared" ref="G179:K179" si="29">G182+G189+G196+G201+G206+G213</f>
        <v>0</v>
      </c>
      <c r="H179" s="75">
        <f t="shared" si="29"/>
        <v>0</v>
      </c>
      <c r="I179" s="75">
        <f t="shared" si="29"/>
        <v>100</v>
      </c>
      <c r="J179" s="75">
        <f t="shared" si="29"/>
        <v>0</v>
      </c>
      <c r="K179" s="75">
        <f t="shared" si="29"/>
        <v>500</v>
      </c>
      <c r="L179" s="131" t="s">
        <v>54</v>
      </c>
      <c r="M179" s="131" t="s">
        <v>435</v>
      </c>
    </row>
    <row r="180" spans="1:13" ht="93.75" customHeight="1">
      <c r="A180" s="155"/>
      <c r="B180" s="156"/>
      <c r="C180" s="124"/>
      <c r="D180" s="109"/>
      <c r="E180" s="75" t="s">
        <v>14</v>
      </c>
      <c r="F180" s="75">
        <f>F183+F190+F197+Q246</f>
        <v>0</v>
      </c>
      <c r="G180" s="75">
        <f t="shared" ref="G180:K180" si="30">G183+G190+G197+G202+G207+G214</f>
        <v>0</v>
      </c>
      <c r="H180" s="75">
        <f t="shared" si="30"/>
        <v>0</v>
      </c>
      <c r="I180" s="75">
        <f t="shared" si="30"/>
        <v>0</v>
      </c>
      <c r="J180" s="75">
        <f t="shared" si="30"/>
        <v>0</v>
      </c>
      <c r="K180" s="75">
        <f t="shared" si="30"/>
        <v>0</v>
      </c>
      <c r="L180" s="131"/>
      <c r="M180" s="131"/>
    </row>
    <row r="181" spans="1:13" ht="45.75" customHeight="1">
      <c r="A181" s="157"/>
      <c r="B181" s="158"/>
      <c r="C181" s="124"/>
      <c r="D181" s="109"/>
      <c r="E181" s="75" t="s">
        <v>43</v>
      </c>
      <c r="F181" s="75">
        <f>F184+F191+F198+F200+F205+F208+F215</f>
        <v>600</v>
      </c>
      <c r="G181" s="75">
        <f t="shared" ref="G181:K181" si="31">G184+G191+G200+G205+G208+G215</f>
        <v>0</v>
      </c>
      <c r="H181" s="75">
        <f t="shared" si="31"/>
        <v>0</v>
      </c>
      <c r="I181" s="75">
        <f t="shared" si="31"/>
        <v>100</v>
      </c>
      <c r="J181" s="75">
        <f t="shared" si="31"/>
        <v>0</v>
      </c>
      <c r="K181" s="75">
        <f t="shared" si="31"/>
        <v>500</v>
      </c>
      <c r="L181" s="131"/>
      <c r="M181" s="131"/>
    </row>
    <row r="182" spans="1:13" ht="52.5" customHeight="1">
      <c r="A182" s="125" t="s">
        <v>381</v>
      </c>
      <c r="B182" s="126"/>
      <c r="C182" s="107"/>
      <c r="D182" s="107" t="s">
        <v>4</v>
      </c>
      <c r="E182" s="75" t="s">
        <v>11</v>
      </c>
      <c r="F182" s="81">
        <f t="shared" ref="F182:K182" si="32">F183+F184</f>
        <v>200</v>
      </c>
      <c r="G182" s="81">
        <f t="shared" si="32"/>
        <v>0</v>
      </c>
      <c r="H182" s="81">
        <f t="shared" si="32"/>
        <v>0</v>
      </c>
      <c r="I182" s="81">
        <f t="shared" si="32"/>
        <v>0</v>
      </c>
      <c r="J182" s="81">
        <f t="shared" si="32"/>
        <v>0</v>
      </c>
      <c r="K182" s="81">
        <f t="shared" si="32"/>
        <v>200</v>
      </c>
      <c r="L182" s="101" t="s">
        <v>54</v>
      </c>
      <c r="M182" s="101" t="s">
        <v>434</v>
      </c>
    </row>
    <row r="183" spans="1:13" ht="104.25" customHeight="1">
      <c r="A183" s="127"/>
      <c r="B183" s="128"/>
      <c r="C183" s="145"/>
      <c r="D183" s="145"/>
      <c r="E183" s="10" t="s">
        <v>14</v>
      </c>
      <c r="F183" s="81">
        <f t="shared" ref="F183:F188" si="33">G183+H183+I183+J183+K183</f>
        <v>0</v>
      </c>
      <c r="G183" s="81">
        <f t="shared" ref="G183:K184" si="34">G185+G187</f>
        <v>0</v>
      </c>
      <c r="H183" s="81">
        <f t="shared" si="34"/>
        <v>0</v>
      </c>
      <c r="I183" s="81">
        <f t="shared" si="34"/>
        <v>0</v>
      </c>
      <c r="J183" s="81">
        <f t="shared" si="34"/>
        <v>0</v>
      </c>
      <c r="K183" s="81">
        <f t="shared" si="34"/>
        <v>0</v>
      </c>
      <c r="L183" s="102"/>
      <c r="M183" s="102"/>
    </row>
    <row r="184" spans="1:13" ht="57.75" customHeight="1">
      <c r="A184" s="129"/>
      <c r="B184" s="130"/>
      <c r="C184" s="108"/>
      <c r="D184" s="108"/>
      <c r="E184" s="10" t="s">
        <v>43</v>
      </c>
      <c r="F184" s="81">
        <f t="shared" si="33"/>
        <v>200</v>
      </c>
      <c r="G184" s="81">
        <f t="shared" si="34"/>
        <v>0</v>
      </c>
      <c r="H184" s="81">
        <v>0</v>
      </c>
      <c r="I184" s="81">
        <f t="shared" si="34"/>
        <v>0</v>
      </c>
      <c r="J184" s="81">
        <f t="shared" si="34"/>
        <v>0</v>
      </c>
      <c r="K184" s="81">
        <v>200</v>
      </c>
      <c r="L184" s="103"/>
      <c r="M184" s="103"/>
    </row>
    <row r="185" spans="1:13" ht="164.25" customHeight="1">
      <c r="A185" s="109" t="s">
        <v>16</v>
      </c>
      <c r="B185" s="125" t="s">
        <v>22</v>
      </c>
      <c r="C185" s="107"/>
      <c r="D185" s="107" t="s">
        <v>4</v>
      </c>
      <c r="E185" s="10" t="s">
        <v>14</v>
      </c>
      <c r="F185" s="81">
        <f t="shared" si="33"/>
        <v>0</v>
      </c>
      <c r="G185" s="81">
        <v>0</v>
      </c>
      <c r="H185" s="81">
        <v>0</v>
      </c>
      <c r="I185" s="81">
        <v>0</v>
      </c>
      <c r="J185" s="81">
        <v>0</v>
      </c>
      <c r="K185" s="81">
        <v>0</v>
      </c>
      <c r="L185" s="101" t="s">
        <v>54</v>
      </c>
      <c r="M185" s="101" t="s">
        <v>89</v>
      </c>
    </row>
    <row r="186" spans="1:13" ht="60.75" customHeight="1">
      <c r="A186" s="109"/>
      <c r="B186" s="129"/>
      <c r="C186" s="145"/>
      <c r="D186" s="145"/>
      <c r="E186" s="10" t="s">
        <v>43</v>
      </c>
      <c r="F186" s="81">
        <f t="shared" si="33"/>
        <v>100</v>
      </c>
      <c r="G186" s="81">
        <v>0</v>
      </c>
      <c r="H186" s="81">
        <v>0</v>
      </c>
      <c r="I186" s="81">
        <v>0</v>
      </c>
      <c r="J186" s="81">
        <v>0</v>
      </c>
      <c r="K186" s="81">
        <v>100</v>
      </c>
      <c r="L186" s="103"/>
      <c r="M186" s="103"/>
    </row>
    <row r="187" spans="1:13" ht="99" customHeight="1">
      <c r="A187" s="107" t="s">
        <v>17</v>
      </c>
      <c r="B187" s="125" t="s">
        <v>21</v>
      </c>
      <c r="C187" s="145"/>
      <c r="D187" s="107" t="s">
        <v>4</v>
      </c>
      <c r="E187" s="10" t="s">
        <v>14</v>
      </c>
      <c r="F187" s="81">
        <f t="shared" si="33"/>
        <v>0</v>
      </c>
      <c r="G187" s="86">
        <v>0</v>
      </c>
      <c r="H187" s="81">
        <v>0</v>
      </c>
      <c r="I187" s="81">
        <v>0</v>
      </c>
      <c r="J187" s="81">
        <v>0</v>
      </c>
      <c r="K187" s="81">
        <v>0</v>
      </c>
      <c r="L187" s="101" t="s">
        <v>54</v>
      </c>
      <c r="M187" s="101" t="s">
        <v>89</v>
      </c>
    </row>
    <row r="188" spans="1:13" ht="76.5" customHeight="1">
      <c r="A188" s="108"/>
      <c r="B188" s="152"/>
      <c r="C188" s="108"/>
      <c r="D188" s="145"/>
      <c r="E188" s="10" t="s">
        <v>43</v>
      </c>
      <c r="F188" s="81">
        <f t="shared" si="33"/>
        <v>100</v>
      </c>
      <c r="G188" s="81">
        <v>0</v>
      </c>
      <c r="H188" s="81">
        <v>0</v>
      </c>
      <c r="I188" s="81">
        <v>0</v>
      </c>
      <c r="J188" s="81">
        <v>0</v>
      </c>
      <c r="K188" s="81">
        <v>100</v>
      </c>
      <c r="L188" s="103"/>
      <c r="M188" s="103"/>
    </row>
    <row r="189" spans="1:13" ht="27" customHeight="1">
      <c r="A189" s="125" t="s">
        <v>90</v>
      </c>
      <c r="B189" s="146"/>
      <c r="C189" s="109"/>
      <c r="D189" s="107" t="s">
        <v>4</v>
      </c>
      <c r="E189" s="75" t="s">
        <v>11</v>
      </c>
      <c r="F189" s="81">
        <f t="shared" ref="F189:K189" si="35">F190+F191</f>
        <v>200</v>
      </c>
      <c r="G189" s="81">
        <f t="shared" si="35"/>
        <v>0</v>
      </c>
      <c r="H189" s="81">
        <f t="shared" si="35"/>
        <v>0</v>
      </c>
      <c r="I189" s="81">
        <f t="shared" si="35"/>
        <v>0</v>
      </c>
      <c r="J189" s="81">
        <f t="shared" si="35"/>
        <v>0</v>
      </c>
      <c r="K189" s="81">
        <f t="shared" si="35"/>
        <v>200</v>
      </c>
      <c r="L189" s="101" t="s">
        <v>54</v>
      </c>
      <c r="M189" s="101" t="s">
        <v>89</v>
      </c>
    </row>
    <row r="190" spans="1:13" ht="85.5" customHeight="1">
      <c r="A190" s="127"/>
      <c r="B190" s="147"/>
      <c r="C190" s="109"/>
      <c r="D190" s="145"/>
      <c r="E190" s="10" t="s">
        <v>14</v>
      </c>
      <c r="F190" s="81">
        <f t="shared" ref="F190:F195" si="36">G190+H190+I190+J190+K190</f>
        <v>0</v>
      </c>
      <c r="G190" s="81">
        <f t="shared" ref="G190:K191" si="37">G192+G194</f>
        <v>0</v>
      </c>
      <c r="H190" s="81">
        <f t="shared" si="37"/>
        <v>0</v>
      </c>
      <c r="I190" s="81">
        <f t="shared" si="37"/>
        <v>0</v>
      </c>
      <c r="J190" s="81">
        <f t="shared" si="37"/>
        <v>0</v>
      </c>
      <c r="K190" s="81">
        <f t="shared" si="37"/>
        <v>0</v>
      </c>
      <c r="L190" s="102"/>
      <c r="M190" s="102"/>
    </row>
    <row r="191" spans="1:13" ht="59.25" customHeight="1">
      <c r="A191" s="129"/>
      <c r="B191" s="148"/>
      <c r="C191" s="109"/>
      <c r="D191" s="108"/>
      <c r="E191" s="10" t="s">
        <v>43</v>
      </c>
      <c r="F191" s="81">
        <f t="shared" si="36"/>
        <v>200</v>
      </c>
      <c r="G191" s="81">
        <f t="shared" si="37"/>
        <v>0</v>
      </c>
      <c r="H191" s="81">
        <f t="shared" si="37"/>
        <v>0</v>
      </c>
      <c r="I191" s="81">
        <f t="shared" si="37"/>
        <v>0</v>
      </c>
      <c r="J191" s="81">
        <f t="shared" si="37"/>
        <v>0</v>
      </c>
      <c r="K191" s="81">
        <v>200</v>
      </c>
      <c r="L191" s="102"/>
      <c r="M191" s="102"/>
    </row>
    <row r="192" spans="1:13" ht="99" customHeight="1">
      <c r="A192" s="109" t="s">
        <v>23</v>
      </c>
      <c r="B192" s="101" t="s">
        <v>25</v>
      </c>
      <c r="C192" s="107"/>
      <c r="D192" s="107" t="s">
        <v>4</v>
      </c>
      <c r="E192" s="75" t="s">
        <v>14</v>
      </c>
      <c r="F192" s="81">
        <f t="shared" si="36"/>
        <v>0</v>
      </c>
      <c r="G192" s="81">
        <v>0</v>
      </c>
      <c r="H192" s="81">
        <v>0</v>
      </c>
      <c r="I192" s="81">
        <v>0</v>
      </c>
      <c r="J192" s="81">
        <v>0</v>
      </c>
      <c r="K192" s="81">
        <v>0</v>
      </c>
      <c r="L192" s="102"/>
      <c r="M192" s="102" t="s">
        <v>89</v>
      </c>
    </row>
    <row r="193" spans="1:13" ht="44.25" customHeight="1">
      <c r="A193" s="109"/>
      <c r="B193" s="103"/>
      <c r="C193" s="108"/>
      <c r="D193" s="145"/>
      <c r="E193" s="10" t="s">
        <v>43</v>
      </c>
      <c r="F193" s="81">
        <f t="shared" si="36"/>
        <v>100</v>
      </c>
      <c r="G193" s="81">
        <v>0</v>
      </c>
      <c r="H193" s="81">
        <v>0</v>
      </c>
      <c r="I193" s="81">
        <v>0</v>
      </c>
      <c r="J193" s="81">
        <v>0</v>
      </c>
      <c r="K193" s="81">
        <v>100</v>
      </c>
      <c r="L193" s="102"/>
      <c r="M193" s="102"/>
    </row>
    <row r="194" spans="1:13" ht="82.5" customHeight="1">
      <c r="A194" s="109" t="s">
        <v>24</v>
      </c>
      <c r="B194" s="101" t="s">
        <v>26</v>
      </c>
      <c r="C194" s="107"/>
      <c r="D194" s="107" t="s">
        <v>4</v>
      </c>
      <c r="E194" s="75" t="s">
        <v>14</v>
      </c>
      <c r="F194" s="81">
        <f t="shared" si="36"/>
        <v>0</v>
      </c>
      <c r="G194" s="81">
        <v>0</v>
      </c>
      <c r="H194" s="81">
        <v>0</v>
      </c>
      <c r="I194" s="81">
        <v>0</v>
      </c>
      <c r="J194" s="81">
        <v>0</v>
      </c>
      <c r="K194" s="81">
        <v>0</v>
      </c>
      <c r="L194" s="102"/>
      <c r="M194" s="102"/>
    </row>
    <row r="195" spans="1:13" ht="48" customHeight="1">
      <c r="A195" s="109"/>
      <c r="B195" s="103"/>
      <c r="C195" s="108"/>
      <c r="D195" s="145"/>
      <c r="E195" s="75" t="s">
        <v>43</v>
      </c>
      <c r="F195" s="81">
        <f t="shared" si="36"/>
        <v>100</v>
      </c>
      <c r="G195" s="81">
        <v>0</v>
      </c>
      <c r="H195" s="81">
        <v>0</v>
      </c>
      <c r="I195" s="81">
        <v>0</v>
      </c>
      <c r="J195" s="81">
        <v>0</v>
      </c>
      <c r="K195" s="81">
        <v>100</v>
      </c>
      <c r="L195" s="103"/>
      <c r="M195" s="103"/>
    </row>
    <row r="196" spans="1:13" ht="33" customHeight="1">
      <c r="A196" s="125" t="s">
        <v>71</v>
      </c>
      <c r="B196" s="146"/>
      <c r="C196" s="107"/>
      <c r="D196" s="107" t="s">
        <v>4</v>
      </c>
      <c r="E196" s="75" t="s">
        <v>11</v>
      </c>
      <c r="F196" s="81">
        <f>F197+F198</f>
        <v>100</v>
      </c>
      <c r="G196" s="81">
        <v>0</v>
      </c>
      <c r="H196" s="81">
        <v>0</v>
      </c>
      <c r="I196" s="81">
        <v>0</v>
      </c>
      <c r="J196" s="81">
        <v>0</v>
      </c>
      <c r="K196" s="81">
        <f t="shared" ref="K196" si="38">SUM(K199:K200)</f>
        <v>100</v>
      </c>
      <c r="L196" s="120" t="s">
        <v>53</v>
      </c>
      <c r="M196" s="101" t="s">
        <v>89</v>
      </c>
    </row>
    <row r="197" spans="1:13" ht="87" customHeight="1">
      <c r="A197" s="127"/>
      <c r="B197" s="147"/>
      <c r="C197" s="145"/>
      <c r="D197" s="145"/>
      <c r="E197" s="75" t="s">
        <v>14</v>
      </c>
      <c r="F197" s="81">
        <f>SUM(G197:K197)</f>
        <v>0</v>
      </c>
      <c r="G197" s="81">
        <v>0</v>
      </c>
      <c r="H197" s="81">
        <v>0</v>
      </c>
      <c r="I197" s="81">
        <v>0</v>
      </c>
      <c r="J197" s="81">
        <v>0</v>
      </c>
      <c r="K197" s="81">
        <v>0</v>
      </c>
      <c r="L197" s="120"/>
      <c r="M197" s="102"/>
    </row>
    <row r="198" spans="1:13" ht="46.5" customHeight="1">
      <c r="A198" s="129"/>
      <c r="B198" s="148"/>
      <c r="C198" s="108"/>
      <c r="D198" s="108"/>
      <c r="E198" s="75" t="s">
        <v>43</v>
      </c>
      <c r="F198" s="81">
        <v>100</v>
      </c>
      <c r="G198" s="81">
        <v>0</v>
      </c>
      <c r="H198" s="81">
        <v>0</v>
      </c>
      <c r="I198" s="81">
        <v>0</v>
      </c>
      <c r="J198" s="81">
        <v>0</v>
      </c>
      <c r="K198" s="81">
        <v>100</v>
      </c>
      <c r="L198" s="120"/>
      <c r="M198" s="102"/>
    </row>
    <row r="199" spans="1:13" ht="133.5" customHeight="1">
      <c r="A199" s="109" t="s">
        <v>18</v>
      </c>
      <c r="B199" s="101" t="s">
        <v>410</v>
      </c>
      <c r="C199" s="107"/>
      <c r="D199" s="107" t="s">
        <v>4</v>
      </c>
      <c r="E199" s="75" t="s">
        <v>14</v>
      </c>
      <c r="F199" s="81">
        <f>SUM(G199:K199)</f>
        <v>0</v>
      </c>
      <c r="G199" s="81">
        <v>0</v>
      </c>
      <c r="H199" s="81">
        <v>0</v>
      </c>
      <c r="I199" s="81">
        <v>0</v>
      </c>
      <c r="J199" s="81">
        <v>0</v>
      </c>
      <c r="K199" s="81">
        <v>0</v>
      </c>
      <c r="L199" s="120"/>
      <c r="M199" s="102"/>
    </row>
    <row r="200" spans="1:13" ht="42.75" customHeight="1">
      <c r="A200" s="109"/>
      <c r="B200" s="103"/>
      <c r="C200" s="108"/>
      <c r="D200" s="108"/>
      <c r="E200" s="75" t="s">
        <v>43</v>
      </c>
      <c r="F200" s="81">
        <v>0</v>
      </c>
      <c r="G200" s="81">
        <v>0</v>
      </c>
      <c r="H200" s="81">
        <v>0</v>
      </c>
      <c r="I200" s="81">
        <v>0</v>
      </c>
      <c r="J200" s="81">
        <v>0</v>
      </c>
      <c r="K200" s="81">
        <v>100</v>
      </c>
      <c r="L200" s="120"/>
      <c r="M200" s="102"/>
    </row>
    <row r="201" spans="1:13" ht="0.75" hidden="1" customHeight="1">
      <c r="A201" s="125" t="s">
        <v>70</v>
      </c>
      <c r="B201" s="146"/>
      <c r="C201" s="146"/>
      <c r="D201" s="126"/>
      <c r="E201" s="75" t="s">
        <v>11</v>
      </c>
      <c r="F201" s="81">
        <v>0</v>
      </c>
      <c r="G201" s="81">
        <v>0</v>
      </c>
      <c r="H201" s="81">
        <v>0</v>
      </c>
      <c r="I201" s="81">
        <v>0</v>
      </c>
      <c r="J201" s="81">
        <v>0</v>
      </c>
      <c r="K201" s="81">
        <v>0</v>
      </c>
      <c r="L201" s="120"/>
      <c r="M201" s="72"/>
    </row>
    <row r="202" spans="1:13" ht="83.25" hidden="1" customHeight="1">
      <c r="A202" s="127"/>
      <c r="B202" s="147"/>
      <c r="C202" s="147"/>
      <c r="D202" s="128"/>
      <c r="E202" s="75" t="s">
        <v>14</v>
      </c>
      <c r="F202" s="81">
        <v>0</v>
      </c>
      <c r="G202" s="81">
        <v>0</v>
      </c>
      <c r="H202" s="81">
        <v>0</v>
      </c>
      <c r="I202" s="81">
        <v>0</v>
      </c>
      <c r="J202" s="81">
        <v>0</v>
      </c>
      <c r="K202" s="81">
        <v>0</v>
      </c>
      <c r="L202" s="120"/>
      <c r="M202" s="72"/>
    </row>
    <row r="203" spans="1:13" ht="33.75" hidden="1" customHeight="1">
      <c r="A203" s="129"/>
      <c r="B203" s="148"/>
      <c r="C203" s="148"/>
      <c r="D203" s="130"/>
      <c r="E203" s="75" t="s">
        <v>43</v>
      </c>
      <c r="F203" s="81">
        <v>0</v>
      </c>
      <c r="G203" s="81">
        <v>0</v>
      </c>
      <c r="H203" s="81">
        <v>0</v>
      </c>
      <c r="I203" s="81">
        <v>0</v>
      </c>
      <c r="J203" s="81">
        <v>0</v>
      </c>
      <c r="K203" s="81">
        <v>0</v>
      </c>
      <c r="L203" s="120"/>
      <c r="M203" s="72"/>
    </row>
    <row r="204" spans="1:13" ht="3.75" hidden="1" customHeight="1">
      <c r="A204" s="109" t="s">
        <v>28</v>
      </c>
      <c r="B204" s="101" t="s">
        <v>27</v>
      </c>
      <c r="C204" s="109"/>
      <c r="D204" s="107" t="s">
        <v>318</v>
      </c>
      <c r="E204" s="75" t="s">
        <v>14</v>
      </c>
      <c r="F204" s="81">
        <v>0</v>
      </c>
      <c r="G204" s="81">
        <v>0</v>
      </c>
      <c r="H204" s="81">
        <v>0</v>
      </c>
      <c r="I204" s="81">
        <v>0</v>
      </c>
      <c r="J204" s="81">
        <v>0</v>
      </c>
      <c r="K204" s="81">
        <v>0</v>
      </c>
      <c r="L204" s="120"/>
      <c r="M204" s="72"/>
    </row>
    <row r="205" spans="1:13" ht="7.5" hidden="1" customHeight="1">
      <c r="A205" s="109"/>
      <c r="B205" s="103"/>
      <c r="C205" s="109"/>
      <c r="D205" s="108"/>
      <c r="E205" s="75" t="s">
        <v>43</v>
      </c>
      <c r="F205" s="81">
        <v>0</v>
      </c>
      <c r="G205" s="81">
        <v>0</v>
      </c>
      <c r="H205" s="81">
        <v>0</v>
      </c>
      <c r="I205" s="81">
        <v>0</v>
      </c>
      <c r="J205" s="81">
        <v>0</v>
      </c>
      <c r="K205" s="81">
        <v>0</v>
      </c>
      <c r="L205" s="120"/>
      <c r="M205" s="78"/>
    </row>
    <row r="206" spans="1:13" ht="30" customHeight="1">
      <c r="A206" s="160" t="s">
        <v>365</v>
      </c>
      <c r="B206" s="160"/>
      <c r="C206" s="161"/>
      <c r="D206" s="109" t="s">
        <v>2</v>
      </c>
      <c r="E206" s="75" t="s">
        <v>11</v>
      </c>
      <c r="F206" s="81">
        <f>SUM(F209:F212)</f>
        <v>100</v>
      </c>
      <c r="G206" s="81">
        <v>0</v>
      </c>
      <c r="H206" s="81">
        <v>0</v>
      </c>
      <c r="I206" s="81">
        <f t="shared" ref="I206" si="39">SUM(I209:I212)</f>
        <v>100</v>
      </c>
      <c r="J206" s="81">
        <v>0</v>
      </c>
      <c r="K206" s="81">
        <v>0</v>
      </c>
      <c r="L206" s="101" t="s">
        <v>53</v>
      </c>
      <c r="M206" s="101" t="s">
        <v>401</v>
      </c>
    </row>
    <row r="207" spans="1:13" ht="101.25" customHeight="1">
      <c r="A207" s="160"/>
      <c r="B207" s="160"/>
      <c r="C207" s="161"/>
      <c r="D207" s="109"/>
      <c r="E207" s="75" t="s">
        <v>14</v>
      </c>
      <c r="F207" s="81">
        <v>0</v>
      </c>
      <c r="G207" s="81">
        <v>0</v>
      </c>
      <c r="H207" s="81">
        <v>0</v>
      </c>
      <c r="I207" s="81">
        <v>0</v>
      </c>
      <c r="J207" s="81">
        <v>0</v>
      </c>
      <c r="K207" s="81">
        <v>0</v>
      </c>
      <c r="L207" s="102"/>
      <c r="M207" s="102"/>
    </row>
    <row r="208" spans="1:13" ht="58.5" customHeight="1">
      <c r="A208" s="160"/>
      <c r="B208" s="160"/>
      <c r="C208" s="161"/>
      <c r="D208" s="109"/>
      <c r="E208" s="75" t="s">
        <v>43</v>
      </c>
      <c r="F208" s="81">
        <f>SUM(G208:K208)</f>
        <v>100</v>
      </c>
      <c r="G208" s="81">
        <v>0</v>
      </c>
      <c r="H208" s="81">
        <v>0</v>
      </c>
      <c r="I208" s="81">
        <v>100</v>
      </c>
      <c r="J208" s="81">
        <v>0</v>
      </c>
      <c r="K208" s="81">
        <v>0</v>
      </c>
      <c r="L208" s="102"/>
      <c r="M208" s="102"/>
    </row>
    <row r="209" spans="1:13" ht="86.25" customHeight="1">
      <c r="A209" s="109" t="s">
        <v>366</v>
      </c>
      <c r="B209" s="120" t="s">
        <v>29</v>
      </c>
      <c r="C209" s="107"/>
      <c r="D209" s="107" t="s">
        <v>319</v>
      </c>
      <c r="E209" s="75" t="s">
        <v>14</v>
      </c>
      <c r="F209" s="81">
        <v>0</v>
      </c>
      <c r="G209" s="81">
        <v>0</v>
      </c>
      <c r="H209" s="81">
        <v>0</v>
      </c>
      <c r="I209" s="81">
        <v>0</v>
      </c>
      <c r="J209" s="81">
        <v>0</v>
      </c>
      <c r="K209" s="81">
        <v>0</v>
      </c>
      <c r="L209" s="120" t="s">
        <v>53</v>
      </c>
      <c r="M209" s="101" t="s">
        <v>401</v>
      </c>
    </row>
    <row r="210" spans="1:13" ht="40.5" customHeight="1">
      <c r="A210" s="109"/>
      <c r="B210" s="120"/>
      <c r="C210" s="145"/>
      <c r="D210" s="145"/>
      <c r="E210" s="75" t="s">
        <v>43</v>
      </c>
      <c r="F210" s="81">
        <f>SUM(G210:K210)</f>
        <v>0</v>
      </c>
      <c r="G210" s="81">
        <v>0</v>
      </c>
      <c r="H210" s="81">
        <v>0</v>
      </c>
      <c r="I210" s="81">
        <v>0</v>
      </c>
      <c r="J210" s="81">
        <v>0</v>
      </c>
      <c r="K210" s="81">
        <v>0</v>
      </c>
      <c r="L210" s="120"/>
      <c r="M210" s="102"/>
    </row>
    <row r="211" spans="1:13" ht="80.25" customHeight="1">
      <c r="A211" s="109" t="s">
        <v>198</v>
      </c>
      <c r="B211" s="120" t="s">
        <v>30</v>
      </c>
      <c r="C211" s="145"/>
      <c r="D211" s="145"/>
      <c r="E211" s="75" t="s">
        <v>14</v>
      </c>
      <c r="F211" s="81">
        <v>0</v>
      </c>
      <c r="G211" s="81">
        <v>0</v>
      </c>
      <c r="H211" s="81">
        <v>0</v>
      </c>
      <c r="I211" s="81">
        <v>0</v>
      </c>
      <c r="J211" s="81">
        <v>0</v>
      </c>
      <c r="K211" s="81">
        <v>0</v>
      </c>
      <c r="L211" s="120"/>
      <c r="M211" s="102"/>
    </row>
    <row r="212" spans="1:13" ht="36.75" customHeight="1">
      <c r="A212" s="109"/>
      <c r="B212" s="120"/>
      <c r="C212" s="108"/>
      <c r="D212" s="108"/>
      <c r="E212" s="75" t="s">
        <v>43</v>
      </c>
      <c r="F212" s="81">
        <f>SUM(G212:K212)</f>
        <v>100</v>
      </c>
      <c r="G212" s="81">
        <v>0</v>
      </c>
      <c r="H212" s="81">
        <v>0</v>
      </c>
      <c r="I212" s="81">
        <v>100</v>
      </c>
      <c r="J212" s="81">
        <v>0</v>
      </c>
      <c r="K212" s="81">
        <v>0</v>
      </c>
      <c r="L212" s="120"/>
      <c r="M212" s="102"/>
    </row>
    <row r="213" spans="1:13" ht="27" customHeight="1">
      <c r="A213" s="125" t="s">
        <v>367</v>
      </c>
      <c r="B213" s="146"/>
      <c r="C213" s="109"/>
      <c r="D213" s="109" t="s">
        <v>56</v>
      </c>
      <c r="E213" s="75" t="s">
        <v>11</v>
      </c>
      <c r="F213" s="81">
        <f>SUM(F216:F219)</f>
        <v>0</v>
      </c>
      <c r="G213" s="81">
        <v>0</v>
      </c>
      <c r="H213" s="81">
        <v>0</v>
      </c>
      <c r="I213" s="81">
        <f>I214</f>
        <v>0</v>
      </c>
      <c r="J213" s="81">
        <f t="shared" ref="J213" si="40">SUM(J216:J219)</f>
        <v>0</v>
      </c>
      <c r="K213" s="81">
        <v>0</v>
      </c>
      <c r="L213" s="120"/>
      <c r="M213" s="103"/>
    </row>
    <row r="214" spans="1:13" ht="84" customHeight="1">
      <c r="A214" s="127"/>
      <c r="B214" s="147"/>
      <c r="C214" s="109"/>
      <c r="D214" s="109"/>
      <c r="E214" s="75" t="s">
        <v>14</v>
      </c>
      <c r="F214" s="81">
        <f>SUM(F216+F218)</f>
        <v>0</v>
      </c>
      <c r="G214" s="81">
        <v>0</v>
      </c>
      <c r="H214" s="86">
        <v>0</v>
      </c>
      <c r="I214" s="81">
        <v>0</v>
      </c>
      <c r="J214" s="81">
        <v>0</v>
      </c>
      <c r="K214" s="81">
        <v>0</v>
      </c>
      <c r="L214" s="101" t="s">
        <v>53</v>
      </c>
      <c r="M214" s="101" t="s">
        <v>411</v>
      </c>
    </row>
    <row r="215" spans="1:13" ht="49.5" customHeight="1">
      <c r="A215" s="129"/>
      <c r="B215" s="148"/>
      <c r="C215" s="109"/>
      <c r="D215" s="109"/>
      <c r="E215" s="75" t="s">
        <v>43</v>
      </c>
      <c r="F215" s="81">
        <v>0</v>
      </c>
      <c r="G215" s="81">
        <v>0</v>
      </c>
      <c r="H215" s="81">
        <v>0</v>
      </c>
      <c r="I215" s="81">
        <v>0</v>
      </c>
      <c r="J215" s="81">
        <v>0</v>
      </c>
      <c r="K215" s="81">
        <v>0</v>
      </c>
      <c r="L215" s="102"/>
      <c r="M215" s="102"/>
    </row>
    <row r="216" spans="1:13" ht="89.25" customHeight="1">
      <c r="A216" s="107" t="s">
        <v>19</v>
      </c>
      <c r="B216" s="101" t="s">
        <v>32</v>
      </c>
      <c r="C216" s="109"/>
      <c r="D216" s="107" t="s">
        <v>56</v>
      </c>
      <c r="E216" s="75" t="s">
        <v>14</v>
      </c>
      <c r="F216" s="81">
        <f>SUM(G216:K216)</f>
        <v>0</v>
      </c>
      <c r="G216" s="81">
        <v>0</v>
      </c>
      <c r="H216" s="81">
        <v>0</v>
      </c>
      <c r="I216" s="81">
        <v>0</v>
      </c>
      <c r="J216" s="81">
        <v>0</v>
      </c>
      <c r="K216" s="81">
        <v>0</v>
      </c>
      <c r="L216" s="102"/>
      <c r="M216" s="102"/>
    </row>
    <row r="217" spans="1:13" ht="31.5" customHeight="1">
      <c r="A217" s="108"/>
      <c r="B217" s="103"/>
      <c r="C217" s="109"/>
      <c r="D217" s="145"/>
      <c r="E217" s="75" t="s">
        <v>43</v>
      </c>
      <c r="F217" s="81">
        <v>0</v>
      </c>
      <c r="G217" s="81">
        <v>0</v>
      </c>
      <c r="H217" s="81">
        <v>0</v>
      </c>
      <c r="I217" s="81">
        <v>0</v>
      </c>
      <c r="J217" s="81">
        <v>0</v>
      </c>
      <c r="K217" s="81">
        <v>0</v>
      </c>
      <c r="L217" s="102"/>
      <c r="M217" s="102"/>
    </row>
    <row r="218" spans="1:13" ht="84.75" customHeight="1">
      <c r="A218" s="109" t="s">
        <v>31</v>
      </c>
      <c r="B218" s="101" t="s">
        <v>33</v>
      </c>
      <c r="C218" s="109"/>
      <c r="D218" s="145"/>
      <c r="E218" s="75" t="s">
        <v>14</v>
      </c>
      <c r="F218" s="81">
        <f>SUM(G218:K218)</f>
        <v>0</v>
      </c>
      <c r="G218" s="81">
        <v>0</v>
      </c>
      <c r="H218" s="81">
        <v>0</v>
      </c>
      <c r="I218" s="81">
        <v>0</v>
      </c>
      <c r="J218" s="81">
        <v>0</v>
      </c>
      <c r="K218" s="81">
        <v>0</v>
      </c>
      <c r="L218" s="102"/>
      <c r="M218" s="102"/>
    </row>
    <row r="219" spans="1:13" ht="33.75" customHeight="1">
      <c r="A219" s="109"/>
      <c r="B219" s="103"/>
      <c r="C219" s="109"/>
      <c r="D219" s="108"/>
      <c r="E219" s="75" t="s">
        <v>43</v>
      </c>
      <c r="F219" s="81">
        <v>0</v>
      </c>
      <c r="G219" s="81">
        <v>0</v>
      </c>
      <c r="H219" s="81">
        <v>0</v>
      </c>
      <c r="I219" s="81">
        <v>0</v>
      </c>
      <c r="J219" s="81">
        <v>0</v>
      </c>
      <c r="K219" s="81">
        <v>0</v>
      </c>
      <c r="L219" s="103"/>
      <c r="M219" s="103"/>
    </row>
    <row r="220" spans="1:13" ht="40.5" customHeight="1">
      <c r="A220" s="153" t="s">
        <v>300</v>
      </c>
      <c r="B220" s="237"/>
      <c r="C220" s="184" t="s">
        <v>389</v>
      </c>
      <c r="D220" s="107" t="s">
        <v>177</v>
      </c>
      <c r="E220" s="75" t="s">
        <v>11</v>
      </c>
      <c r="F220" s="75">
        <f>F221+F222+F223+F224</f>
        <v>253.39999999999998</v>
      </c>
      <c r="G220" s="75">
        <f t="shared" ref="G220:K220" si="41">G221+G222+G223+G224</f>
        <v>0</v>
      </c>
      <c r="H220" s="75">
        <f t="shared" si="41"/>
        <v>253.39999999999998</v>
      </c>
      <c r="I220" s="75">
        <f t="shared" si="41"/>
        <v>0</v>
      </c>
      <c r="J220" s="75">
        <f t="shared" si="41"/>
        <v>0</v>
      </c>
      <c r="K220" s="75">
        <f t="shared" si="41"/>
        <v>0</v>
      </c>
      <c r="L220" s="101" t="s">
        <v>53</v>
      </c>
      <c r="M220" s="101" t="s">
        <v>412</v>
      </c>
    </row>
    <row r="221" spans="1:13" ht="58.5" customHeight="1">
      <c r="A221" s="238"/>
      <c r="B221" s="239"/>
      <c r="C221" s="185"/>
      <c r="D221" s="145"/>
      <c r="E221" s="75" t="s">
        <v>12</v>
      </c>
      <c r="F221" s="75">
        <f>F226+F232</f>
        <v>177.39999999999998</v>
      </c>
      <c r="G221" s="75">
        <f t="shared" ref="G221:K221" si="42">G226+G232</f>
        <v>0</v>
      </c>
      <c r="H221" s="75">
        <f t="shared" si="42"/>
        <v>177.39999999999998</v>
      </c>
      <c r="I221" s="75">
        <f t="shared" si="42"/>
        <v>0</v>
      </c>
      <c r="J221" s="75">
        <f t="shared" si="42"/>
        <v>0</v>
      </c>
      <c r="K221" s="75">
        <f t="shared" si="42"/>
        <v>0</v>
      </c>
      <c r="L221" s="102"/>
      <c r="M221" s="102"/>
    </row>
    <row r="222" spans="1:13" ht="68.25" customHeight="1">
      <c r="A222" s="238"/>
      <c r="B222" s="239"/>
      <c r="C222" s="185"/>
      <c r="D222" s="145"/>
      <c r="E222" s="1" t="s">
        <v>13</v>
      </c>
      <c r="F222" s="75">
        <v>0</v>
      </c>
      <c r="G222" s="75">
        <v>0</v>
      </c>
      <c r="H222" s="75">
        <v>0</v>
      </c>
      <c r="I222" s="75">
        <v>0</v>
      </c>
      <c r="J222" s="75">
        <v>0</v>
      </c>
      <c r="K222" s="75">
        <v>0</v>
      </c>
      <c r="L222" s="102"/>
      <c r="M222" s="102"/>
    </row>
    <row r="223" spans="1:13" ht="110.25" customHeight="1">
      <c r="A223" s="238"/>
      <c r="B223" s="239"/>
      <c r="C223" s="185"/>
      <c r="D223" s="145"/>
      <c r="E223" s="75" t="s">
        <v>14</v>
      </c>
      <c r="F223" s="75">
        <f>F225+F227+F228+F233</f>
        <v>76</v>
      </c>
      <c r="G223" s="75">
        <f t="shared" ref="G223:K223" si="43">G225+G227+G228+G233</f>
        <v>0</v>
      </c>
      <c r="H223" s="75">
        <f t="shared" si="43"/>
        <v>76</v>
      </c>
      <c r="I223" s="75">
        <f t="shared" si="43"/>
        <v>0</v>
      </c>
      <c r="J223" s="75">
        <f t="shared" si="43"/>
        <v>0</v>
      </c>
      <c r="K223" s="75">
        <f t="shared" si="43"/>
        <v>0</v>
      </c>
      <c r="L223" s="102"/>
      <c r="M223" s="102"/>
    </row>
    <row r="224" spans="1:13" ht="177.75" customHeight="1">
      <c r="A224" s="240"/>
      <c r="B224" s="241"/>
      <c r="C224" s="186"/>
      <c r="D224" s="108"/>
      <c r="E224" s="75" t="s">
        <v>43</v>
      </c>
      <c r="F224" s="75">
        <f>F230+F234+F243</f>
        <v>0</v>
      </c>
      <c r="G224" s="75">
        <f t="shared" ref="G224:K224" si="44">G230+G234+G243</f>
        <v>0</v>
      </c>
      <c r="H224" s="75">
        <f t="shared" si="44"/>
        <v>0</v>
      </c>
      <c r="I224" s="75">
        <f t="shared" si="44"/>
        <v>0</v>
      </c>
      <c r="J224" s="75">
        <f t="shared" si="44"/>
        <v>0</v>
      </c>
      <c r="K224" s="75">
        <f t="shared" si="44"/>
        <v>0</v>
      </c>
      <c r="L224" s="103"/>
      <c r="M224" s="103"/>
    </row>
    <row r="225" spans="1:13" ht="75" customHeight="1">
      <c r="A225" s="79" t="s">
        <v>23</v>
      </c>
      <c r="B225" s="66" t="s">
        <v>91</v>
      </c>
      <c r="C225" s="63"/>
      <c r="D225" s="63" t="s">
        <v>0</v>
      </c>
      <c r="E225" s="75" t="s">
        <v>14</v>
      </c>
      <c r="F225" s="81">
        <v>0</v>
      </c>
      <c r="G225" s="81">
        <v>0</v>
      </c>
      <c r="H225" s="81">
        <v>0</v>
      </c>
      <c r="I225" s="81">
        <v>0</v>
      </c>
      <c r="J225" s="81">
        <v>0</v>
      </c>
      <c r="K225" s="81">
        <v>0</v>
      </c>
      <c r="L225" s="101" t="s">
        <v>53</v>
      </c>
      <c r="M225" s="101" t="s">
        <v>264</v>
      </c>
    </row>
    <row r="226" spans="1:13" ht="51" customHeight="1">
      <c r="A226" s="191" t="s">
        <v>24</v>
      </c>
      <c r="B226" s="101" t="s">
        <v>87</v>
      </c>
      <c r="C226" s="107"/>
      <c r="D226" s="107" t="s">
        <v>177</v>
      </c>
      <c r="E226" s="75" t="s">
        <v>12</v>
      </c>
      <c r="F226" s="81">
        <f>G226+H226+I226+J226+K226</f>
        <v>130.69999999999999</v>
      </c>
      <c r="G226" s="81">
        <v>0</v>
      </c>
      <c r="H226" s="81">
        <v>130.69999999999999</v>
      </c>
      <c r="I226" s="81">
        <v>0</v>
      </c>
      <c r="J226" s="81">
        <v>0</v>
      </c>
      <c r="K226" s="81">
        <v>0</v>
      </c>
      <c r="L226" s="102"/>
      <c r="M226" s="102"/>
    </row>
    <row r="227" spans="1:13" ht="101.25" customHeight="1">
      <c r="A227" s="193"/>
      <c r="B227" s="103"/>
      <c r="C227" s="108"/>
      <c r="D227" s="108"/>
      <c r="E227" s="75" t="s">
        <v>14</v>
      </c>
      <c r="F227" s="81">
        <f>G227+H227+I227+J227+K227</f>
        <v>56</v>
      </c>
      <c r="G227" s="81">
        <v>0</v>
      </c>
      <c r="H227" s="81">
        <v>56</v>
      </c>
      <c r="I227" s="81">
        <v>0</v>
      </c>
      <c r="J227" s="81">
        <v>0</v>
      </c>
      <c r="K227" s="81">
        <v>0</v>
      </c>
      <c r="L227" s="102"/>
      <c r="M227" s="102"/>
    </row>
    <row r="228" spans="1:13" ht="93.75" customHeight="1">
      <c r="A228" s="80" t="s">
        <v>61</v>
      </c>
      <c r="B228" s="62" t="s">
        <v>86</v>
      </c>
      <c r="C228" s="65"/>
      <c r="D228" s="65" t="s">
        <v>0</v>
      </c>
      <c r="E228" s="75" t="s">
        <v>14</v>
      </c>
      <c r="F228" s="81">
        <v>0</v>
      </c>
      <c r="G228" s="81">
        <v>0</v>
      </c>
      <c r="H228" s="81">
        <v>0</v>
      </c>
      <c r="I228" s="81">
        <v>0</v>
      </c>
      <c r="J228" s="81">
        <v>0</v>
      </c>
      <c r="K228" s="81">
        <v>0</v>
      </c>
      <c r="L228" s="101" t="s">
        <v>53</v>
      </c>
      <c r="M228" s="101" t="s">
        <v>264</v>
      </c>
    </row>
    <row r="229" spans="1:13" ht="66.75" customHeight="1">
      <c r="A229" s="182" t="s">
        <v>62</v>
      </c>
      <c r="B229" s="101" t="s">
        <v>403</v>
      </c>
      <c r="C229" s="168" t="s">
        <v>158</v>
      </c>
      <c r="D229" s="107" t="s">
        <v>1</v>
      </c>
      <c r="E229" s="1" t="s">
        <v>13</v>
      </c>
      <c r="F229" s="81">
        <v>0</v>
      </c>
      <c r="G229" s="81">
        <v>0</v>
      </c>
      <c r="H229" s="81">
        <v>0</v>
      </c>
      <c r="I229" s="81">
        <v>0</v>
      </c>
      <c r="J229" s="81">
        <v>0</v>
      </c>
      <c r="K229" s="81">
        <v>0</v>
      </c>
      <c r="L229" s="102"/>
      <c r="M229" s="102"/>
    </row>
    <row r="230" spans="1:13" ht="36" customHeight="1">
      <c r="A230" s="183"/>
      <c r="B230" s="103"/>
      <c r="C230" s="170"/>
      <c r="D230" s="108"/>
      <c r="E230" s="75" t="s">
        <v>43</v>
      </c>
      <c r="F230" s="81">
        <v>0</v>
      </c>
      <c r="G230" s="81">
        <v>0</v>
      </c>
      <c r="H230" s="81">
        <v>0</v>
      </c>
      <c r="I230" s="81">
        <v>0</v>
      </c>
      <c r="J230" s="81">
        <v>0</v>
      </c>
      <c r="K230" s="81">
        <v>0</v>
      </c>
      <c r="L230" s="102"/>
      <c r="M230" s="102"/>
    </row>
    <row r="231" spans="1:13" ht="48.75" customHeight="1">
      <c r="A231" s="191" t="s">
        <v>270</v>
      </c>
      <c r="B231" s="101" t="s">
        <v>337</v>
      </c>
      <c r="C231" s="149"/>
      <c r="D231" s="107" t="s">
        <v>1</v>
      </c>
      <c r="E231" s="75" t="s">
        <v>11</v>
      </c>
      <c r="F231" s="13">
        <v>66.7</v>
      </c>
      <c r="G231" s="81">
        <v>0</v>
      </c>
      <c r="H231" s="81">
        <v>66.7</v>
      </c>
      <c r="I231" s="81">
        <v>0</v>
      </c>
      <c r="J231" s="81">
        <v>0</v>
      </c>
      <c r="K231" s="81">
        <f ca="1">SUM(K220:K241)</f>
        <v>0</v>
      </c>
      <c r="L231" s="101" t="s">
        <v>53</v>
      </c>
      <c r="M231" s="101" t="s">
        <v>264</v>
      </c>
    </row>
    <row r="232" spans="1:13" ht="54.75" customHeight="1">
      <c r="A232" s="192"/>
      <c r="B232" s="102"/>
      <c r="C232" s="150"/>
      <c r="D232" s="145"/>
      <c r="E232" s="75" t="s">
        <v>12</v>
      </c>
      <c r="F232" s="81">
        <f>G232+H232+I232+J232+K232</f>
        <v>46.7</v>
      </c>
      <c r="G232" s="81">
        <v>0</v>
      </c>
      <c r="H232" s="81">
        <v>46.7</v>
      </c>
      <c r="I232" s="81">
        <v>0</v>
      </c>
      <c r="J232" s="81">
        <v>0</v>
      </c>
      <c r="K232" s="81">
        <v>0</v>
      </c>
      <c r="L232" s="102"/>
      <c r="M232" s="102"/>
    </row>
    <row r="233" spans="1:13" ht="80.25" customHeight="1">
      <c r="A233" s="192"/>
      <c r="B233" s="102"/>
      <c r="C233" s="150"/>
      <c r="D233" s="145"/>
      <c r="E233" s="75" t="s">
        <v>14</v>
      </c>
      <c r="F233" s="81">
        <f>G233+H233+I233+J233+K233</f>
        <v>20</v>
      </c>
      <c r="G233" s="81">
        <v>0</v>
      </c>
      <c r="H233" s="81">
        <v>20</v>
      </c>
      <c r="I233" s="81">
        <v>0</v>
      </c>
      <c r="J233" s="81">
        <v>0</v>
      </c>
      <c r="K233" s="81">
        <f>K240</f>
        <v>0</v>
      </c>
      <c r="L233" s="102"/>
      <c r="M233" s="102"/>
    </row>
    <row r="234" spans="1:13" ht="39" customHeight="1">
      <c r="A234" s="193"/>
      <c r="B234" s="103"/>
      <c r="C234" s="151"/>
      <c r="D234" s="108"/>
      <c r="E234" s="75" t="s">
        <v>43</v>
      </c>
      <c r="F234" s="81">
        <v>0</v>
      </c>
      <c r="G234" s="81">
        <v>0</v>
      </c>
      <c r="H234" s="81">
        <v>0</v>
      </c>
      <c r="I234" s="81">
        <v>0</v>
      </c>
      <c r="J234" s="81">
        <v>0</v>
      </c>
      <c r="K234" s="81">
        <v>0</v>
      </c>
      <c r="L234" s="103"/>
      <c r="M234" s="103"/>
    </row>
    <row r="235" spans="1:13" ht="52.5" customHeight="1">
      <c r="A235" s="191" t="s">
        <v>320</v>
      </c>
      <c r="B235" s="101" t="s">
        <v>157</v>
      </c>
      <c r="C235" s="149"/>
      <c r="D235" s="145" t="s">
        <v>1</v>
      </c>
      <c r="E235" s="75" t="s">
        <v>12</v>
      </c>
      <c r="F235" s="81">
        <f>G235+H235+I235+J235+K235</f>
        <v>46.7</v>
      </c>
      <c r="G235" s="81">
        <v>0</v>
      </c>
      <c r="H235" s="81">
        <v>46.7</v>
      </c>
      <c r="I235" s="81">
        <v>0</v>
      </c>
      <c r="J235" s="81">
        <v>0</v>
      </c>
      <c r="K235" s="81">
        <v>0</v>
      </c>
      <c r="L235" s="101" t="s">
        <v>53</v>
      </c>
      <c r="M235" s="101" t="s">
        <v>408</v>
      </c>
    </row>
    <row r="236" spans="1:13" ht="80.25" customHeight="1">
      <c r="A236" s="192"/>
      <c r="B236" s="102"/>
      <c r="C236" s="150"/>
      <c r="D236" s="145"/>
      <c r="E236" s="75" t="s">
        <v>14</v>
      </c>
      <c r="F236" s="81">
        <f>G236+H236+I236+J236+K236</f>
        <v>20</v>
      </c>
      <c r="G236" s="81">
        <v>0</v>
      </c>
      <c r="H236" s="86">
        <v>20</v>
      </c>
      <c r="I236" s="81">
        <v>0</v>
      </c>
      <c r="J236" s="81">
        <v>0</v>
      </c>
      <c r="K236" s="81">
        <v>0</v>
      </c>
      <c r="L236" s="102"/>
      <c r="M236" s="102"/>
    </row>
    <row r="237" spans="1:13" ht="41.25" customHeight="1">
      <c r="A237" s="193"/>
      <c r="B237" s="103"/>
      <c r="C237" s="151"/>
      <c r="D237" s="145"/>
      <c r="E237" s="75" t="s">
        <v>43</v>
      </c>
      <c r="F237" s="81">
        <v>0</v>
      </c>
      <c r="G237" s="81">
        <v>0</v>
      </c>
      <c r="H237" s="81">
        <v>0</v>
      </c>
      <c r="I237" s="81">
        <v>0</v>
      </c>
      <c r="J237" s="81">
        <v>0</v>
      </c>
      <c r="K237" s="81">
        <v>0</v>
      </c>
      <c r="L237" s="102"/>
      <c r="M237" s="102"/>
    </row>
    <row r="238" spans="1:13" ht="80.25" customHeight="1">
      <c r="A238" s="191" t="s">
        <v>321</v>
      </c>
      <c r="B238" s="101" t="s">
        <v>34</v>
      </c>
      <c r="C238" s="149"/>
      <c r="D238" s="107" t="s">
        <v>1</v>
      </c>
      <c r="E238" s="75" t="s">
        <v>14</v>
      </c>
      <c r="F238" s="81">
        <f>G238+H238+I238+J238+K238</f>
        <v>0</v>
      </c>
      <c r="G238" s="81">
        <v>0</v>
      </c>
      <c r="H238" s="81">
        <v>0</v>
      </c>
      <c r="I238" s="81">
        <v>0</v>
      </c>
      <c r="J238" s="81">
        <v>0</v>
      </c>
      <c r="K238" s="81">
        <v>0</v>
      </c>
      <c r="L238" s="102"/>
      <c r="M238" s="102"/>
    </row>
    <row r="239" spans="1:13" ht="33.75" customHeight="1">
      <c r="A239" s="193"/>
      <c r="B239" s="103"/>
      <c r="C239" s="151"/>
      <c r="D239" s="108"/>
      <c r="E239" s="71" t="s">
        <v>43</v>
      </c>
      <c r="F239" s="81">
        <v>0</v>
      </c>
      <c r="G239" s="81">
        <v>0</v>
      </c>
      <c r="H239" s="81">
        <v>0</v>
      </c>
      <c r="I239" s="81">
        <v>0</v>
      </c>
      <c r="J239" s="81">
        <v>0</v>
      </c>
      <c r="K239" s="81">
        <v>0</v>
      </c>
      <c r="L239" s="102"/>
      <c r="M239" s="102"/>
    </row>
    <row r="240" spans="1:13" ht="80.25" customHeight="1">
      <c r="A240" s="191" t="s">
        <v>322</v>
      </c>
      <c r="B240" s="101" t="s">
        <v>35</v>
      </c>
      <c r="C240" s="149"/>
      <c r="D240" s="107" t="s">
        <v>1</v>
      </c>
      <c r="E240" s="75" t="s">
        <v>14</v>
      </c>
      <c r="F240" s="81">
        <f>G240+H240+I240+J240+K240</f>
        <v>0</v>
      </c>
      <c r="G240" s="81">
        <v>0</v>
      </c>
      <c r="H240" s="81">
        <v>0</v>
      </c>
      <c r="I240" s="81">
        <v>0</v>
      </c>
      <c r="J240" s="81">
        <v>0</v>
      </c>
      <c r="K240" s="81">
        <v>0</v>
      </c>
      <c r="L240" s="102"/>
      <c r="M240" s="102"/>
    </row>
    <row r="241" spans="1:13" ht="41.25" customHeight="1">
      <c r="A241" s="193"/>
      <c r="B241" s="103"/>
      <c r="C241" s="151"/>
      <c r="D241" s="108"/>
      <c r="E241" s="71" t="s">
        <v>43</v>
      </c>
      <c r="F241" s="69">
        <v>0</v>
      </c>
      <c r="G241" s="69">
        <v>0</v>
      </c>
      <c r="H241" s="69">
        <v>0</v>
      </c>
      <c r="I241" s="69">
        <v>0</v>
      </c>
      <c r="J241" s="69">
        <v>0</v>
      </c>
      <c r="K241" s="69">
        <v>0</v>
      </c>
      <c r="L241" s="103"/>
      <c r="M241" s="103"/>
    </row>
    <row r="242" spans="1:13" ht="78.75" customHeight="1">
      <c r="A242" s="191" t="s">
        <v>271</v>
      </c>
      <c r="B242" s="101" t="s">
        <v>348</v>
      </c>
      <c r="C242" s="149"/>
      <c r="D242" s="107" t="s">
        <v>1</v>
      </c>
      <c r="E242" s="75" t="s">
        <v>14</v>
      </c>
      <c r="F242" s="69">
        <v>0</v>
      </c>
      <c r="G242" s="69">
        <v>0</v>
      </c>
      <c r="H242" s="69">
        <v>0</v>
      </c>
      <c r="I242" s="69">
        <v>0</v>
      </c>
      <c r="J242" s="69">
        <v>0</v>
      </c>
      <c r="K242" s="69">
        <v>0</v>
      </c>
      <c r="L242" s="101" t="s">
        <v>53</v>
      </c>
      <c r="M242" s="101" t="s">
        <v>264</v>
      </c>
    </row>
    <row r="243" spans="1:13" ht="87.75" customHeight="1">
      <c r="A243" s="193"/>
      <c r="B243" s="103"/>
      <c r="C243" s="151"/>
      <c r="D243" s="108"/>
      <c r="E243" s="71" t="s">
        <v>43</v>
      </c>
      <c r="F243" s="69">
        <v>0</v>
      </c>
      <c r="G243" s="69">
        <v>0</v>
      </c>
      <c r="H243" s="69">
        <v>0</v>
      </c>
      <c r="I243" s="69">
        <v>0</v>
      </c>
      <c r="J243" s="69">
        <v>0</v>
      </c>
      <c r="K243" s="69">
        <v>0</v>
      </c>
      <c r="L243" s="103"/>
      <c r="M243" s="103"/>
    </row>
    <row r="244" spans="1:13" ht="57.75" customHeight="1">
      <c r="A244" s="153" t="s">
        <v>433</v>
      </c>
      <c r="B244" s="154"/>
      <c r="C244" s="184" t="s">
        <v>421</v>
      </c>
      <c r="D244" s="107" t="s">
        <v>56</v>
      </c>
      <c r="E244" s="75" t="s">
        <v>11</v>
      </c>
      <c r="F244" s="81">
        <v>0</v>
      </c>
      <c r="G244" s="81">
        <v>0</v>
      </c>
      <c r="H244" s="81">
        <v>0</v>
      </c>
      <c r="I244" s="81">
        <v>0</v>
      </c>
      <c r="J244" s="81">
        <v>0</v>
      </c>
      <c r="K244" s="81">
        <v>0</v>
      </c>
      <c r="L244" s="101" t="s">
        <v>409</v>
      </c>
      <c r="M244" s="101" t="s">
        <v>404</v>
      </c>
    </row>
    <row r="245" spans="1:13" ht="80.25" customHeight="1">
      <c r="A245" s="155"/>
      <c r="B245" s="156"/>
      <c r="C245" s="185"/>
      <c r="D245" s="145"/>
      <c r="E245" s="75" t="s">
        <v>14</v>
      </c>
      <c r="F245" s="81">
        <v>0</v>
      </c>
      <c r="G245" s="81">
        <v>0</v>
      </c>
      <c r="H245" s="81">
        <f>H247</f>
        <v>0</v>
      </c>
      <c r="I245" s="81">
        <f>I249</f>
        <v>0</v>
      </c>
      <c r="J245" s="81">
        <v>0</v>
      </c>
      <c r="K245" s="81">
        <v>0</v>
      </c>
      <c r="L245" s="102"/>
      <c r="M245" s="102"/>
    </row>
    <row r="246" spans="1:13" ht="153" customHeight="1">
      <c r="A246" s="157"/>
      <c r="B246" s="158"/>
      <c r="C246" s="186"/>
      <c r="D246" s="108"/>
      <c r="E246" s="71" t="s">
        <v>43</v>
      </c>
      <c r="F246" s="81">
        <v>0</v>
      </c>
      <c r="G246" s="81">
        <v>0</v>
      </c>
      <c r="H246" s="81">
        <v>0</v>
      </c>
      <c r="I246" s="81">
        <v>0</v>
      </c>
      <c r="J246" s="81">
        <v>0</v>
      </c>
      <c r="K246" s="81">
        <v>0</v>
      </c>
      <c r="L246" s="103"/>
      <c r="M246" s="103"/>
    </row>
    <row r="247" spans="1:13" ht="102" customHeight="1">
      <c r="A247" s="107" t="s">
        <v>36</v>
      </c>
      <c r="B247" s="101" t="s">
        <v>65</v>
      </c>
      <c r="C247" s="109"/>
      <c r="D247" s="107" t="s">
        <v>56</v>
      </c>
      <c r="E247" s="75" t="s">
        <v>14</v>
      </c>
      <c r="F247" s="81">
        <v>0</v>
      </c>
      <c r="G247" s="81">
        <v>0</v>
      </c>
      <c r="H247" s="81">
        <v>0</v>
      </c>
      <c r="I247" s="86">
        <v>0</v>
      </c>
      <c r="J247" s="81">
        <v>0</v>
      </c>
      <c r="K247" s="81">
        <v>0</v>
      </c>
      <c r="L247" s="101" t="s">
        <v>53</v>
      </c>
      <c r="M247" s="101" t="s">
        <v>413</v>
      </c>
    </row>
    <row r="248" spans="1:13" ht="72" customHeight="1">
      <c r="A248" s="108"/>
      <c r="B248" s="103"/>
      <c r="C248" s="109"/>
      <c r="D248" s="145"/>
      <c r="E248" s="71" t="s">
        <v>43</v>
      </c>
      <c r="F248" s="81">
        <v>0</v>
      </c>
      <c r="G248" s="81">
        <v>0</v>
      </c>
      <c r="H248" s="81">
        <v>0</v>
      </c>
      <c r="I248" s="81">
        <v>0</v>
      </c>
      <c r="J248" s="81">
        <v>0</v>
      </c>
      <c r="K248" s="81">
        <v>0</v>
      </c>
      <c r="L248" s="103"/>
      <c r="M248" s="102"/>
    </row>
    <row r="249" spans="1:13" ht="103.5" customHeight="1">
      <c r="A249" s="109" t="s">
        <v>37</v>
      </c>
      <c r="B249" s="101" t="s">
        <v>66</v>
      </c>
      <c r="C249" s="109"/>
      <c r="D249" s="107" t="s">
        <v>56</v>
      </c>
      <c r="E249" s="75" t="s">
        <v>14</v>
      </c>
      <c r="F249" s="81">
        <v>0</v>
      </c>
      <c r="G249" s="81">
        <v>0</v>
      </c>
      <c r="H249" s="81">
        <v>0</v>
      </c>
      <c r="I249" s="81">
        <v>0</v>
      </c>
      <c r="J249" s="81">
        <v>0</v>
      </c>
      <c r="K249" s="81">
        <v>0</v>
      </c>
      <c r="L249" s="101" t="s">
        <v>53</v>
      </c>
      <c r="M249" s="102"/>
    </row>
    <row r="250" spans="1:13" ht="66.75" customHeight="1">
      <c r="A250" s="109"/>
      <c r="B250" s="103"/>
      <c r="C250" s="109"/>
      <c r="D250" s="145"/>
      <c r="E250" s="71" t="s">
        <v>43</v>
      </c>
      <c r="F250" s="81">
        <v>0</v>
      </c>
      <c r="G250" s="81">
        <v>0</v>
      </c>
      <c r="H250" s="81">
        <v>0</v>
      </c>
      <c r="I250" s="81">
        <v>0</v>
      </c>
      <c r="J250" s="81">
        <v>0</v>
      </c>
      <c r="K250" s="81">
        <v>0</v>
      </c>
      <c r="L250" s="103"/>
      <c r="M250" s="103"/>
    </row>
    <row r="251" spans="1:13" ht="26.25" customHeight="1">
      <c r="A251" s="113" t="s">
        <v>361</v>
      </c>
      <c r="B251" s="114"/>
      <c r="C251" s="114"/>
      <c r="D251" s="114"/>
      <c r="E251" s="114"/>
      <c r="F251" s="114"/>
      <c r="G251" s="114"/>
      <c r="H251" s="114"/>
      <c r="I251" s="114"/>
      <c r="J251" s="114"/>
      <c r="K251" s="114"/>
      <c r="L251" s="114"/>
      <c r="M251" s="115"/>
    </row>
    <row r="252" spans="1:13" ht="39" customHeight="1">
      <c r="A252" s="242" t="s">
        <v>67</v>
      </c>
      <c r="B252" s="242"/>
      <c r="C252" s="242"/>
      <c r="D252" s="242"/>
      <c r="E252" s="50" t="s">
        <v>11</v>
      </c>
      <c r="F252" s="12">
        <f t="shared" ref="F252:K252" si="45">F253+F254+F255+F256+F257</f>
        <v>15863</v>
      </c>
      <c r="G252" s="12">
        <f t="shared" si="45"/>
        <v>2940.3999999999996</v>
      </c>
      <c r="H252" s="12">
        <f t="shared" si="45"/>
        <v>3100</v>
      </c>
      <c r="I252" s="12">
        <f t="shared" si="45"/>
        <v>3274.2</v>
      </c>
      <c r="J252" s="12">
        <f t="shared" si="45"/>
        <v>3274.2</v>
      </c>
      <c r="K252" s="12">
        <f t="shared" si="45"/>
        <v>3274.2</v>
      </c>
      <c r="L252" s="101" t="s">
        <v>406</v>
      </c>
      <c r="M252" s="101" t="s">
        <v>405</v>
      </c>
    </row>
    <row r="253" spans="1:13" ht="57" customHeight="1">
      <c r="A253" s="217"/>
      <c r="B253" s="218"/>
      <c r="C253" s="218"/>
      <c r="D253" s="219"/>
      <c r="E253" s="75" t="s">
        <v>12</v>
      </c>
      <c r="F253" s="81">
        <f>G253+H253+I253+J253+K253</f>
        <v>0</v>
      </c>
      <c r="G253" s="81">
        <v>0</v>
      </c>
      <c r="H253" s="81">
        <v>0</v>
      </c>
      <c r="I253" s="81">
        <v>0</v>
      </c>
      <c r="J253" s="81">
        <v>0</v>
      </c>
      <c r="K253" s="81">
        <v>0</v>
      </c>
      <c r="L253" s="102"/>
      <c r="M253" s="102"/>
    </row>
    <row r="254" spans="1:13" ht="66" customHeight="1">
      <c r="A254" s="220"/>
      <c r="B254" s="221"/>
      <c r="C254" s="221"/>
      <c r="D254" s="222"/>
      <c r="E254" s="75" t="s">
        <v>13</v>
      </c>
      <c r="F254" s="81">
        <f>G254+H254+I254+J254+K254</f>
        <v>48</v>
      </c>
      <c r="G254" s="81">
        <f>G273</f>
        <v>48</v>
      </c>
      <c r="H254" s="81">
        <v>0</v>
      </c>
      <c r="I254" s="81">
        <v>0</v>
      </c>
      <c r="J254" s="81">
        <v>0</v>
      </c>
      <c r="K254" s="81">
        <v>0</v>
      </c>
      <c r="L254" s="102"/>
      <c r="M254" s="102"/>
    </row>
    <row r="255" spans="1:13" ht="78.75" customHeight="1">
      <c r="A255" s="220"/>
      <c r="B255" s="221"/>
      <c r="C255" s="221"/>
      <c r="D255" s="222"/>
      <c r="E255" s="75" t="s">
        <v>14</v>
      </c>
      <c r="F255" s="81">
        <f>G255+H255+I255+J255+K255</f>
        <v>15815</v>
      </c>
      <c r="G255" s="81">
        <f>G260+G271+G274</f>
        <v>2892.3999999999996</v>
      </c>
      <c r="H255" s="81">
        <v>3100</v>
      </c>
      <c r="I255" s="81">
        <v>3274.2</v>
      </c>
      <c r="J255" s="81">
        <v>3274.2</v>
      </c>
      <c r="K255" s="81">
        <v>3274.2</v>
      </c>
      <c r="L255" s="102"/>
      <c r="M255" s="102"/>
    </row>
    <row r="256" spans="1:13" ht="42" hidden="1" customHeight="1">
      <c r="A256" s="220"/>
      <c r="B256" s="221"/>
      <c r="C256" s="221"/>
      <c r="D256" s="222"/>
      <c r="E256" s="75" t="s">
        <v>72</v>
      </c>
      <c r="F256" s="81">
        <f>G256+H256+I256+J256+K256</f>
        <v>0</v>
      </c>
      <c r="G256" s="81">
        <v>0</v>
      </c>
      <c r="H256" s="81">
        <v>0</v>
      </c>
      <c r="I256" s="81">
        <v>0</v>
      </c>
      <c r="J256" s="81">
        <v>0</v>
      </c>
      <c r="K256" s="81">
        <v>0</v>
      </c>
      <c r="L256" s="102"/>
      <c r="M256" s="102"/>
    </row>
    <row r="257" spans="1:13" ht="37.5" customHeight="1">
      <c r="A257" s="223"/>
      <c r="B257" s="179"/>
      <c r="C257" s="179"/>
      <c r="D257" s="224"/>
      <c r="E257" s="71" t="s">
        <v>43</v>
      </c>
      <c r="F257" s="81">
        <v>0</v>
      </c>
      <c r="G257" s="81">
        <v>0</v>
      </c>
      <c r="H257" s="81">
        <v>0</v>
      </c>
      <c r="I257" s="81">
        <v>0</v>
      </c>
      <c r="J257" s="81">
        <v>0</v>
      </c>
      <c r="K257" s="81">
        <v>0</v>
      </c>
      <c r="L257" s="103"/>
      <c r="M257" s="103"/>
    </row>
    <row r="258" spans="1:13" ht="30" customHeight="1">
      <c r="A258" s="153" t="s">
        <v>144</v>
      </c>
      <c r="B258" s="187"/>
      <c r="C258" s="122"/>
      <c r="D258" s="122"/>
      <c r="E258" s="122"/>
      <c r="F258" s="122"/>
      <c r="G258" s="122"/>
      <c r="H258" s="122"/>
      <c r="I258" s="122"/>
      <c r="J258" s="122"/>
      <c r="K258" s="122"/>
      <c r="L258" s="122"/>
      <c r="M258" s="123"/>
    </row>
    <row r="259" spans="1:13" ht="39.75" customHeight="1">
      <c r="A259" s="52" t="s">
        <v>298</v>
      </c>
      <c r="B259" s="92"/>
      <c r="C259" s="168" t="s">
        <v>384</v>
      </c>
      <c r="D259" s="107" t="s">
        <v>0</v>
      </c>
      <c r="E259" s="75" t="s">
        <v>11</v>
      </c>
      <c r="F259" s="81">
        <f>F260+F261</f>
        <v>96.1</v>
      </c>
      <c r="G259" s="81">
        <f>G260+G261</f>
        <v>96.1</v>
      </c>
      <c r="H259" s="81">
        <v>0</v>
      </c>
      <c r="I259" s="81">
        <v>0</v>
      </c>
      <c r="J259" s="81">
        <v>0</v>
      </c>
      <c r="K259" s="81">
        <v>0</v>
      </c>
      <c r="L259" s="101" t="s">
        <v>406</v>
      </c>
      <c r="M259" s="101" t="s">
        <v>64</v>
      </c>
    </row>
    <row r="260" spans="1:13" ht="123.75" customHeight="1">
      <c r="A260" s="213" t="s">
        <v>299</v>
      </c>
      <c r="B260" s="214"/>
      <c r="C260" s="169"/>
      <c r="D260" s="145"/>
      <c r="E260" s="75" t="s">
        <v>14</v>
      </c>
      <c r="F260" s="81">
        <f>G260+H260+I260+J260+K260</f>
        <v>96.1</v>
      </c>
      <c r="G260" s="81">
        <v>96.1</v>
      </c>
      <c r="H260" s="81">
        <v>0</v>
      </c>
      <c r="I260" s="81">
        <v>0</v>
      </c>
      <c r="J260" s="81">
        <v>0</v>
      </c>
      <c r="K260" s="81">
        <v>0</v>
      </c>
      <c r="L260" s="102"/>
      <c r="M260" s="102"/>
    </row>
    <row r="261" spans="1:13" ht="83.25" customHeight="1">
      <c r="A261" s="215"/>
      <c r="B261" s="216"/>
      <c r="C261" s="170"/>
      <c r="D261" s="108"/>
      <c r="E261" s="71" t="s">
        <v>43</v>
      </c>
      <c r="F261" s="81">
        <v>0</v>
      </c>
      <c r="G261" s="81">
        <v>0</v>
      </c>
      <c r="H261" s="81">
        <v>0</v>
      </c>
      <c r="I261" s="81">
        <v>0</v>
      </c>
      <c r="J261" s="81">
        <v>0</v>
      </c>
      <c r="K261" s="81">
        <v>0</v>
      </c>
      <c r="L261" s="102"/>
      <c r="M261" s="102"/>
    </row>
    <row r="262" spans="1:13" ht="3" hidden="1" customHeight="1">
      <c r="A262" s="155" t="s">
        <v>349</v>
      </c>
      <c r="B262" s="156"/>
      <c r="C262" s="168" t="s">
        <v>345</v>
      </c>
      <c r="D262" s="107" t="s">
        <v>159</v>
      </c>
      <c r="E262" s="75" t="s">
        <v>13</v>
      </c>
      <c r="F262" s="81">
        <v>0</v>
      </c>
      <c r="G262" s="81">
        <v>0</v>
      </c>
      <c r="H262" s="81">
        <v>0</v>
      </c>
      <c r="I262" s="81">
        <v>0</v>
      </c>
      <c r="J262" s="81">
        <v>0</v>
      </c>
      <c r="K262" s="81">
        <v>0</v>
      </c>
      <c r="L262" s="102"/>
      <c r="M262" s="102"/>
    </row>
    <row r="263" spans="1:13" ht="130.5" hidden="1" customHeight="1">
      <c r="A263" s="157"/>
      <c r="B263" s="158"/>
      <c r="C263" s="170"/>
      <c r="D263" s="108"/>
      <c r="E263" s="75" t="s">
        <v>72</v>
      </c>
      <c r="F263" s="81">
        <v>0</v>
      </c>
      <c r="G263" s="81">
        <v>0</v>
      </c>
      <c r="H263" s="81">
        <v>0</v>
      </c>
      <c r="I263" s="81">
        <v>0</v>
      </c>
      <c r="J263" s="81">
        <v>0</v>
      </c>
      <c r="K263" s="81">
        <v>0</v>
      </c>
      <c r="L263" s="103"/>
      <c r="M263" s="103"/>
    </row>
    <row r="264" spans="1:13" ht="90" hidden="1" customHeight="1">
      <c r="A264" s="153" t="s">
        <v>315</v>
      </c>
      <c r="B264" s="154"/>
      <c r="C264" s="168" t="s">
        <v>263</v>
      </c>
      <c r="D264" s="107" t="s">
        <v>159</v>
      </c>
      <c r="E264" s="75" t="s">
        <v>13</v>
      </c>
      <c r="F264" s="81">
        <v>0</v>
      </c>
      <c r="G264" s="81">
        <v>0</v>
      </c>
      <c r="H264" s="81">
        <v>0</v>
      </c>
      <c r="I264" s="81">
        <v>0</v>
      </c>
      <c r="J264" s="81">
        <v>0</v>
      </c>
      <c r="K264" s="81">
        <v>0</v>
      </c>
      <c r="L264" s="62"/>
      <c r="M264" s="77"/>
    </row>
    <row r="265" spans="1:13" ht="119.25" hidden="1" customHeight="1">
      <c r="A265" s="157"/>
      <c r="B265" s="158"/>
      <c r="C265" s="227"/>
      <c r="D265" s="108"/>
      <c r="E265" s="75" t="s">
        <v>72</v>
      </c>
      <c r="F265" s="81">
        <v>0</v>
      </c>
      <c r="G265" s="81">
        <v>0</v>
      </c>
      <c r="H265" s="81">
        <v>0</v>
      </c>
      <c r="I265" s="81">
        <v>0</v>
      </c>
      <c r="J265" s="81">
        <v>0</v>
      </c>
      <c r="K265" s="81">
        <v>0</v>
      </c>
      <c r="L265" s="66"/>
      <c r="M265" s="77"/>
    </row>
    <row r="266" spans="1:13" ht="29.25" customHeight="1">
      <c r="A266" s="121" t="s">
        <v>145</v>
      </c>
      <c r="B266" s="122"/>
      <c r="C266" s="122"/>
      <c r="D266" s="122"/>
      <c r="E266" s="122"/>
      <c r="F266" s="122"/>
      <c r="G266" s="122"/>
      <c r="H266" s="122"/>
      <c r="I266" s="122"/>
      <c r="J266" s="122"/>
      <c r="K266" s="122"/>
      <c r="L266" s="122"/>
      <c r="M266" s="123"/>
    </row>
    <row r="267" spans="1:13" ht="30.75" customHeight="1">
      <c r="A267" s="210"/>
      <c r="B267" s="202"/>
      <c r="C267" s="107"/>
      <c r="D267" s="107" t="s">
        <v>15</v>
      </c>
      <c r="E267" s="79" t="s">
        <v>11</v>
      </c>
      <c r="F267" s="12">
        <f>SUM(F271:F275)</f>
        <v>15766.9</v>
      </c>
      <c r="G267" s="12">
        <f>SUM(G271:G275)</f>
        <v>2844.2999999999997</v>
      </c>
      <c r="H267" s="12">
        <f>H271</f>
        <v>3100</v>
      </c>
      <c r="I267" s="12">
        <f>I271</f>
        <v>3274.2</v>
      </c>
      <c r="J267" s="12">
        <f>J271</f>
        <v>3274.2</v>
      </c>
      <c r="K267" s="12">
        <f>K271</f>
        <v>3274.2</v>
      </c>
      <c r="L267" s="101" t="s">
        <v>406</v>
      </c>
      <c r="M267" s="101" t="s">
        <v>69</v>
      </c>
    </row>
    <row r="268" spans="1:13" ht="60.75" customHeight="1">
      <c r="A268" s="211"/>
      <c r="B268" s="204"/>
      <c r="C268" s="145"/>
      <c r="D268" s="145"/>
      <c r="E268" s="75" t="s">
        <v>13</v>
      </c>
      <c r="F268" s="70">
        <f>G268</f>
        <v>48</v>
      </c>
      <c r="G268" s="70">
        <f>G273</f>
        <v>48</v>
      </c>
      <c r="H268" s="70">
        <v>0</v>
      </c>
      <c r="I268" s="70">
        <v>0</v>
      </c>
      <c r="J268" s="70">
        <v>0</v>
      </c>
      <c r="K268" s="70">
        <v>0</v>
      </c>
      <c r="L268" s="102"/>
      <c r="M268" s="102"/>
    </row>
    <row r="269" spans="1:13" ht="89.25" customHeight="1">
      <c r="A269" s="211"/>
      <c r="B269" s="204"/>
      <c r="C269" s="145"/>
      <c r="D269" s="145"/>
      <c r="E269" s="75" t="s">
        <v>14</v>
      </c>
      <c r="F269" s="70">
        <f>G269+H269+I269+J269+K269</f>
        <v>15718.900000000001</v>
      </c>
      <c r="G269" s="70">
        <f>G271+G274</f>
        <v>2796.2999999999997</v>
      </c>
      <c r="H269" s="70">
        <f>H271</f>
        <v>3100</v>
      </c>
      <c r="I269" s="70">
        <f>I271</f>
        <v>3274.2</v>
      </c>
      <c r="J269" s="70">
        <f>J271</f>
        <v>3274.2</v>
      </c>
      <c r="K269" s="70">
        <f>K271</f>
        <v>3274.2</v>
      </c>
      <c r="L269" s="102"/>
      <c r="M269" s="102"/>
    </row>
    <row r="270" spans="1:13" ht="58.5" customHeight="1">
      <c r="A270" s="212"/>
      <c r="B270" s="206"/>
      <c r="C270" s="108"/>
      <c r="D270" s="145"/>
      <c r="E270" s="75" t="s">
        <v>43</v>
      </c>
      <c r="F270" s="70">
        <v>0</v>
      </c>
      <c r="G270" s="70">
        <v>0</v>
      </c>
      <c r="H270" s="70">
        <v>0</v>
      </c>
      <c r="I270" s="70">
        <v>0</v>
      </c>
      <c r="J270" s="70">
        <v>0</v>
      </c>
      <c r="K270" s="70">
        <v>0</v>
      </c>
      <c r="L270" s="103"/>
      <c r="M270" s="103"/>
    </row>
    <row r="271" spans="1:13" ht="84.75" customHeight="1">
      <c r="A271" s="153" t="s">
        <v>296</v>
      </c>
      <c r="B271" s="154"/>
      <c r="C271" s="168" t="s">
        <v>364</v>
      </c>
      <c r="D271" s="145"/>
      <c r="E271" s="11" t="s">
        <v>14</v>
      </c>
      <c r="F271" s="70">
        <f>SUM(G271:K271)</f>
        <v>15698.3</v>
      </c>
      <c r="G271" s="70">
        <v>2775.7</v>
      </c>
      <c r="H271" s="70">
        <v>3100</v>
      </c>
      <c r="I271" s="70">
        <v>3274.2</v>
      </c>
      <c r="J271" s="70">
        <v>3274.2</v>
      </c>
      <c r="K271" s="70">
        <v>3274.2</v>
      </c>
      <c r="L271" s="101" t="s">
        <v>406</v>
      </c>
      <c r="M271" s="101" t="s">
        <v>69</v>
      </c>
    </row>
    <row r="272" spans="1:13" ht="63" customHeight="1">
      <c r="A272" s="157"/>
      <c r="B272" s="158"/>
      <c r="C272" s="170"/>
      <c r="D272" s="108"/>
      <c r="E272" s="75" t="s">
        <v>43</v>
      </c>
      <c r="F272" s="81">
        <v>0</v>
      </c>
      <c r="G272" s="81">
        <v>0</v>
      </c>
      <c r="H272" s="81">
        <v>0</v>
      </c>
      <c r="I272" s="81">
        <v>0</v>
      </c>
      <c r="J272" s="81">
        <v>0</v>
      </c>
      <c r="K272" s="81">
        <v>0</v>
      </c>
      <c r="L272" s="102"/>
      <c r="M272" s="102"/>
    </row>
    <row r="273" spans="1:13" ht="78" customHeight="1">
      <c r="A273" s="153" t="s">
        <v>297</v>
      </c>
      <c r="B273" s="154"/>
      <c r="C273" s="226" t="s">
        <v>59</v>
      </c>
      <c r="D273" s="145" t="s">
        <v>15</v>
      </c>
      <c r="E273" s="75" t="s">
        <v>13</v>
      </c>
      <c r="F273" s="81">
        <f>SUM(G273:K273)</f>
        <v>48</v>
      </c>
      <c r="G273" s="81">
        <v>48</v>
      </c>
      <c r="H273" s="81">
        <v>0</v>
      </c>
      <c r="I273" s="81">
        <v>0</v>
      </c>
      <c r="J273" s="81">
        <v>0</v>
      </c>
      <c r="K273" s="81">
        <v>0</v>
      </c>
      <c r="L273" s="102" t="s">
        <v>406</v>
      </c>
      <c r="M273" s="102" t="s">
        <v>69</v>
      </c>
    </row>
    <row r="274" spans="1:13" ht="92.25" customHeight="1">
      <c r="A274" s="155"/>
      <c r="B274" s="156"/>
      <c r="C274" s="163"/>
      <c r="D274" s="145"/>
      <c r="E274" s="75" t="s">
        <v>14</v>
      </c>
      <c r="F274" s="81">
        <f>SUM(G274:K274)</f>
        <v>20.6</v>
      </c>
      <c r="G274" s="81">
        <v>20.6</v>
      </c>
      <c r="H274" s="81">
        <v>0</v>
      </c>
      <c r="I274" s="81">
        <v>0</v>
      </c>
      <c r="J274" s="81">
        <v>0</v>
      </c>
      <c r="K274" s="81">
        <v>0</v>
      </c>
      <c r="L274" s="102"/>
      <c r="M274" s="102"/>
    </row>
    <row r="275" spans="1:13" ht="50.25" customHeight="1">
      <c r="A275" s="157"/>
      <c r="B275" s="158"/>
      <c r="C275" s="164"/>
      <c r="D275" s="108"/>
      <c r="E275" s="75" t="s">
        <v>43</v>
      </c>
      <c r="F275" s="81">
        <v>0</v>
      </c>
      <c r="G275" s="81">
        <v>0</v>
      </c>
      <c r="H275" s="81">
        <v>0</v>
      </c>
      <c r="I275" s="81">
        <v>0</v>
      </c>
      <c r="J275" s="81">
        <v>0</v>
      </c>
      <c r="K275" s="81">
        <v>0</v>
      </c>
      <c r="L275" s="103"/>
      <c r="M275" s="103"/>
    </row>
    <row r="276" spans="1:13" ht="43.5" customHeight="1">
      <c r="A276" s="121" t="s">
        <v>283</v>
      </c>
      <c r="B276" s="122"/>
      <c r="C276" s="122"/>
      <c r="D276" s="122"/>
      <c r="E276" s="122"/>
      <c r="F276" s="122"/>
      <c r="G276" s="122"/>
      <c r="H276" s="122"/>
      <c r="I276" s="122"/>
      <c r="J276" s="122"/>
      <c r="K276" s="122"/>
      <c r="L276" s="122"/>
      <c r="M276" s="123"/>
    </row>
    <row r="277" spans="1:13" ht="350.25" customHeight="1">
      <c r="A277" s="121" t="s">
        <v>92</v>
      </c>
      <c r="B277" s="123"/>
      <c r="C277" s="6" t="s">
        <v>156</v>
      </c>
      <c r="D277" s="63" t="s">
        <v>15</v>
      </c>
      <c r="E277" s="66" t="s">
        <v>43</v>
      </c>
      <c r="F277" s="75">
        <v>0</v>
      </c>
      <c r="G277" s="75">
        <v>0</v>
      </c>
      <c r="H277" s="75">
        <v>0</v>
      </c>
      <c r="I277" s="75">
        <v>0</v>
      </c>
      <c r="J277" s="75">
        <v>0</v>
      </c>
      <c r="K277" s="75">
        <v>0</v>
      </c>
      <c r="L277" s="75" t="s">
        <v>430</v>
      </c>
      <c r="M277" s="75" t="s">
        <v>143</v>
      </c>
    </row>
    <row r="278" spans="1:13" ht="87.75" customHeight="1">
      <c r="A278" s="66" t="s">
        <v>36</v>
      </c>
      <c r="B278" s="66" t="s">
        <v>106</v>
      </c>
      <c r="C278" s="74"/>
      <c r="D278" s="63" t="s">
        <v>0</v>
      </c>
      <c r="E278" s="66" t="s">
        <v>43</v>
      </c>
      <c r="F278" s="81">
        <v>0</v>
      </c>
      <c r="G278" s="81">
        <v>0</v>
      </c>
      <c r="H278" s="81">
        <v>0</v>
      </c>
      <c r="I278" s="81">
        <v>0</v>
      </c>
      <c r="J278" s="81">
        <v>0</v>
      </c>
      <c r="K278" s="81">
        <v>0</v>
      </c>
      <c r="L278" s="66" t="s">
        <v>49</v>
      </c>
      <c r="M278" s="101" t="s">
        <v>143</v>
      </c>
    </row>
    <row r="279" spans="1:13" ht="63.75" customHeight="1">
      <c r="A279" s="66" t="s">
        <v>37</v>
      </c>
      <c r="B279" s="66" t="s">
        <v>108</v>
      </c>
      <c r="C279" s="74"/>
      <c r="D279" s="63" t="s">
        <v>0</v>
      </c>
      <c r="E279" s="66" t="s">
        <v>43</v>
      </c>
      <c r="F279" s="81">
        <v>0</v>
      </c>
      <c r="G279" s="81">
        <v>0</v>
      </c>
      <c r="H279" s="81">
        <v>0</v>
      </c>
      <c r="I279" s="81">
        <v>0</v>
      </c>
      <c r="J279" s="81">
        <v>0</v>
      </c>
      <c r="K279" s="81">
        <v>0</v>
      </c>
      <c r="L279" s="66" t="s">
        <v>127</v>
      </c>
      <c r="M279" s="102"/>
    </row>
    <row r="280" spans="1:13" ht="108" customHeight="1">
      <c r="A280" s="66" t="s">
        <v>47</v>
      </c>
      <c r="B280" s="66" t="s">
        <v>107</v>
      </c>
      <c r="C280" s="74"/>
      <c r="D280" s="63" t="s">
        <v>0</v>
      </c>
      <c r="E280" s="66" t="s">
        <v>43</v>
      </c>
      <c r="F280" s="81">
        <v>0</v>
      </c>
      <c r="G280" s="81">
        <v>0</v>
      </c>
      <c r="H280" s="81">
        <v>0</v>
      </c>
      <c r="I280" s="81">
        <v>0</v>
      </c>
      <c r="J280" s="81">
        <v>0</v>
      </c>
      <c r="K280" s="81">
        <v>0</v>
      </c>
      <c r="L280" s="66" t="s">
        <v>128</v>
      </c>
      <c r="M280" s="103"/>
    </row>
    <row r="281" spans="1:13" ht="95.25" customHeight="1">
      <c r="A281" s="66" t="s">
        <v>20</v>
      </c>
      <c r="B281" s="66" t="s">
        <v>109</v>
      </c>
      <c r="C281" s="74"/>
      <c r="D281" s="63" t="s">
        <v>0</v>
      </c>
      <c r="E281" s="66" t="s">
        <v>43</v>
      </c>
      <c r="F281" s="81">
        <v>0</v>
      </c>
      <c r="G281" s="81">
        <v>0</v>
      </c>
      <c r="H281" s="81">
        <v>0</v>
      </c>
      <c r="I281" s="81">
        <v>0</v>
      </c>
      <c r="J281" s="81">
        <v>0</v>
      </c>
      <c r="K281" s="81">
        <v>0</v>
      </c>
      <c r="L281" s="66" t="s">
        <v>129</v>
      </c>
      <c r="M281" s="101" t="s">
        <v>143</v>
      </c>
    </row>
    <row r="282" spans="1:13" ht="88.5" customHeight="1">
      <c r="A282" s="66" t="s">
        <v>48</v>
      </c>
      <c r="B282" s="66" t="s">
        <v>110</v>
      </c>
      <c r="C282" s="74"/>
      <c r="D282" s="63" t="s">
        <v>0</v>
      </c>
      <c r="E282" s="66" t="s">
        <v>43</v>
      </c>
      <c r="F282" s="81">
        <v>0</v>
      </c>
      <c r="G282" s="81">
        <v>0</v>
      </c>
      <c r="H282" s="81">
        <v>0</v>
      </c>
      <c r="I282" s="81">
        <v>0</v>
      </c>
      <c r="J282" s="81">
        <v>0</v>
      </c>
      <c r="K282" s="81">
        <v>0</v>
      </c>
      <c r="L282" s="66" t="s">
        <v>130</v>
      </c>
      <c r="M282" s="102"/>
    </row>
    <row r="283" spans="1:13" ht="87" customHeight="1">
      <c r="A283" s="66" t="s">
        <v>60</v>
      </c>
      <c r="B283" s="66" t="s">
        <v>111</v>
      </c>
      <c r="C283" s="74"/>
      <c r="D283" s="63" t="s">
        <v>0</v>
      </c>
      <c r="E283" s="66" t="s">
        <v>43</v>
      </c>
      <c r="F283" s="81">
        <v>0</v>
      </c>
      <c r="G283" s="81">
        <v>0</v>
      </c>
      <c r="H283" s="81">
        <v>0</v>
      </c>
      <c r="I283" s="81">
        <v>0</v>
      </c>
      <c r="J283" s="81">
        <v>0</v>
      </c>
      <c r="K283" s="81">
        <v>0</v>
      </c>
      <c r="L283" s="66" t="s">
        <v>131</v>
      </c>
      <c r="M283" s="103"/>
    </row>
    <row r="284" spans="1:13" ht="109.5" customHeight="1">
      <c r="A284" s="66" t="s">
        <v>93</v>
      </c>
      <c r="B284" s="66" t="s">
        <v>112</v>
      </c>
      <c r="C284" s="74"/>
      <c r="D284" s="63" t="s">
        <v>0</v>
      </c>
      <c r="E284" s="66" t="s">
        <v>43</v>
      </c>
      <c r="F284" s="81">
        <v>0</v>
      </c>
      <c r="G284" s="81">
        <v>0</v>
      </c>
      <c r="H284" s="81">
        <v>0</v>
      </c>
      <c r="I284" s="81">
        <v>0</v>
      </c>
      <c r="J284" s="81">
        <v>0</v>
      </c>
      <c r="K284" s="81">
        <v>0</v>
      </c>
      <c r="L284" s="66" t="s">
        <v>132</v>
      </c>
      <c r="M284" s="101" t="s">
        <v>414</v>
      </c>
    </row>
    <row r="285" spans="1:13" ht="81.75" customHeight="1">
      <c r="A285" s="66" t="s">
        <v>94</v>
      </c>
      <c r="B285" s="66" t="s">
        <v>113</v>
      </c>
      <c r="C285" s="74"/>
      <c r="D285" s="63" t="s">
        <v>0</v>
      </c>
      <c r="E285" s="66" t="s">
        <v>43</v>
      </c>
      <c r="F285" s="81">
        <v>0</v>
      </c>
      <c r="G285" s="81">
        <v>0</v>
      </c>
      <c r="H285" s="81">
        <v>0</v>
      </c>
      <c r="I285" s="81">
        <v>0</v>
      </c>
      <c r="J285" s="81">
        <v>0</v>
      </c>
      <c r="K285" s="81">
        <v>0</v>
      </c>
      <c r="L285" s="66" t="s">
        <v>133</v>
      </c>
      <c r="M285" s="102"/>
    </row>
    <row r="286" spans="1:13" ht="86.25" customHeight="1">
      <c r="A286" s="66" t="s">
        <v>95</v>
      </c>
      <c r="B286" s="66" t="s">
        <v>114</v>
      </c>
      <c r="C286" s="74"/>
      <c r="D286" s="63" t="s">
        <v>0</v>
      </c>
      <c r="E286" s="66" t="s">
        <v>43</v>
      </c>
      <c r="F286" s="81">
        <v>0</v>
      </c>
      <c r="G286" s="81">
        <v>0</v>
      </c>
      <c r="H286" s="81">
        <v>0</v>
      </c>
      <c r="I286" s="81">
        <v>0</v>
      </c>
      <c r="J286" s="81">
        <v>0</v>
      </c>
      <c r="K286" s="81">
        <v>0</v>
      </c>
      <c r="L286" s="66" t="s">
        <v>134</v>
      </c>
      <c r="M286" s="103"/>
    </row>
    <row r="287" spans="1:13" ht="78.75" customHeight="1">
      <c r="A287" s="66" t="s">
        <v>96</v>
      </c>
      <c r="B287" s="66" t="s">
        <v>115</v>
      </c>
      <c r="C287" s="74"/>
      <c r="D287" s="63" t="s">
        <v>0</v>
      </c>
      <c r="E287" s="66" t="s">
        <v>43</v>
      </c>
      <c r="F287" s="81">
        <v>0</v>
      </c>
      <c r="G287" s="81">
        <v>0</v>
      </c>
      <c r="H287" s="81">
        <v>0</v>
      </c>
      <c r="I287" s="81">
        <v>0</v>
      </c>
      <c r="J287" s="81">
        <v>0</v>
      </c>
      <c r="K287" s="81">
        <v>0</v>
      </c>
      <c r="L287" s="66" t="s">
        <v>135</v>
      </c>
      <c r="M287" s="101" t="s">
        <v>143</v>
      </c>
    </row>
    <row r="288" spans="1:13" ht="103.5" customHeight="1">
      <c r="A288" s="66" t="s">
        <v>97</v>
      </c>
      <c r="B288" s="66" t="s">
        <v>116</v>
      </c>
      <c r="C288" s="74"/>
      <c r="D288" s="63" t="s">
        <v>0</v>
      </c>
      <c r="E288" s="66" t="s">
        <v>43</v>
      </c>
      <c r="F288" s="81">
        <v>0</v>
      </c>
      <c r="G288" s="81">
        <v>0</v>
      </c>
      <c r="H288" s="81">
        <v>0</v>
      </c>
      <c r="I288" s="81">
        <v>0</v>
      </c>
      <c r="J288" s="81">
        <v>0</v>
      </c>
      <c r="K288" s="81">
        <v>0</v>
      </c>
      <c r="L288" s="66" t="s">
        <v>136</v>
      </c>
      <c r="M288" s="102"/>
    </row>
    <row r="289" spans="1:13" ht="100.5" customHeight="1">
      <c r="A289" s="66" t="s">
        <v>98</v>
      </c>
      <c r="B289" s="66" t="s">
        <v>117</v>
      </c>
      <c r="C289" s="74"/>
      <c r="D289" s="63" t="s">
        <v>0</v>
      </c>
      <c r="E289" s="66" t="s">
        <v>43</v>
      </c>
      <c r="F289" s="81">
        <v>0</v>
      </c>
      <c r="G289" s="81">
        <v>0</v>
      </c>
      <c r="H289" s="81">
        <v>0</v>
      </c>
      <c r="I289" s="81">
        <v>0</v>
      </c>
      <c r="J289" s="81">
        <v>0</v>
      </c>
      <c r="K289" s="81">
        <v>0</v>
      </c>
      <c r="L289" s="66" t="s">
        <v>137</v>
      </c>
      <c r="M289" s="102"/>
    </row>
    <row r="290" spans="1:13" ht="92.25" customHeight="1">
      <c r="A290" s="66" t="s">
        <v>99</v>
      </c>
      <c r="B290" s="66" t="s">
        <v>118</v>
      </c>
      <c r="C290" s="74"/>
      <c r="D290" s="63" t="s">
        <v>0</v>
      </c>
      <c r="E290" s="66" t="s">
        <v>43</v>
      </c>
      <c r="F290" s="81">
        <v>0</v>
      </c>
      <c r="G290" s="81">
        <v>0</v>
      </c>
      <c r="H290" s="81">
        <v>0</v>
      </c>
      <c r="I290" s="81">
        <v>0</v>
      </c>
      <c r="J290" s="81">
        <v>0</v>
      </c>
      <c r="K290" s="81">
        <v>0</v>
      </c>
      <c r="L290" s="66" t="s">
        <v>138</v>
      </c>
      <c r="M290" s="103"/>
    </row>
    <row r="291" spans="1:13" ht="93" customHeight="1">
      <c r="A291" s="66" t="s">
        <v>100</v>
      </c>
      <c r="B291" s="66" t="s">
        <v>119</v>
      </c>
      <c r="C291" s="74"/>
      <c r="D291" s="63" t="s">
        <v>0</v>
      </c>
      <c r="E291" s="66" t="s">
        <v>43</v>
      </c>
      <c r="F291" s="81">
        <v>0</v>
      </c>
      <c r="G291" s="81">
        <v>0</v>
      </c>
      <c r="H291" s="81">
        <v>0</v>
      </c>
      <c r="I291" s="81">
        <v>0</v>
      </c>
      <c r="J291" s="81">
        <v>0</v>
      </c>
      <c r="K291" s="81">
        <v>0</v>
      </c>
      <c r="L291" s="66" t="s">
        <v>139</v>
      </c>
      <c r="M291" s="101" t="s">
        <v>415</v>
      </c>
    </row>
    <row r="292" spans="1:13" ht="112.5" customHeight="1">
      <c r="A292" s="66" t="s">
        <v>101</v>
      </c>
      <c r="B292" s="66" t="s">
        <v>120</v>
      </c>
      <c r="C292" s="74"/>
      <c r="D292" s="63" t="s">
        <v>0</v>
      </c>
      <c r="E292" s="66" t="s">
        <v>43</v>
      </c>
      <c r="F292" s="81">
        <v>0</v>
      </c>
      <c r="G292" s="81">
        <v>0</v>
      </c>
      <c r="H292" s="81">
        <v>0</v>
      </c>
      <c r="I292" s="81">
        <v>0</v>
      </c>
      <c r="J292" s="81">
        <v>0</v>
      </c>
      <c r="K292" s="81">
        <v>0</v>
      </c>
      <c r="L292" s="66" t="s">
        <v>140</v>
      </c>
      <c r="M292" s="102"/>
    </row>
    <row r="293" spans="1:13" ht="93.75" customHeight="1">
      <c r="A293" s="66" t="s">
        <v>102</v>
      </c>
      <c r="B293" s="75" t="s">
        <v>121</v>
      </c>
      <c r="C293" s="74"/>
      <c r="D293" s="63" t="s">
        <v>0</v>
      </c>
      <c r="E293" s="66" t="s">
        <v>43</v>
      </c>
      <c r="F293" s="81">
        <v>0</v>
      </c>
      <c r="G293" s="81">
        <v>0</v>
      </c>
      <c r="H293" s="81">
        <v>0</v>
      </c>
      <c r="I293" s="81">
        <v>0</v>
      </c>
      <c r="J293" s="81">
        <v>0</v>
      </c>
      <c r="K293" s="81">
        <v>0</v>
      </c>
      <c r="L293" s="66" t="s">
        <v>141</v>
      </c>
      <c r="M293" s="103"/>
    </row>
    <row r="294" spans="1:13" ht="140.25" customHeight="1">
      <c r="A294" s="66" t="s">
        <v>103</v>
      </c>
      <c r="B294" s="66" t="s">
        <v>122</v>
      </c>
      <c r="C294" s="74"/>
      <c r="D294" s="63" t="s">
        <v>0</v>
      </c>
      <c r="E294" s="66" t="s">
        <v>43</v>
      </c>
      <c r="F294" s="81">
        <v>0</v>
      </c>
      <c r="G294" s="81">
        <v>0</v>
      </c>
      <c r="H294" s="81">
        <v>0</v>
      </c>
      <c r="I294" s="81">
        <v>0</v>
      </c>
      <c r="J294" s="81">
        <v>0</v>
      </c>
      <c r="K294" s="81">
        <v>0</v>
      </c>
      <c r="L294" s="66" t="s">
        <v>391</v>
      </c>
      <c r="M294" s="101" t="s">
        <v>143</v>
      </c>
    </row>
    <row r="295" spans="1:13" ht="117.75" customHeight="1">
      <c r="A295" s="66" t="s">
        <v>104</v>
      </c>
      <c r="B295" s="66" t="s">
        <v>123</v>
      </c>
      <c r="C295" s="74"/>
      <c r="D295" s="63" t="s">
        <v>0</v>
      </c>
      <c r="E295" s="66" t="s">
        <v>43</v>
      </c>
      <c r="F295" s="81">
        <v>0</v>
      </c>
      <c r="G295" s="81">
        <v>0</v>
      </c>
      <c r="H295" s="81">
        <v>0</v>
      </c>
      <c r="I295" s="81">
        <v>0</v>
      </c>
      <c r="J295" s="81">
        <v>0</v>
      </c>
      <c r="K295" s="81">
        <v>0</v>
      </c>
      <c r="L295" s="66" t="s">
        <v>407</v>
      </c>
      <c r="M295" s="102"/>
    </row>
    <row r="296" spans="1:13" ht="142.5" customHeight="1">
      <c r="A296" s="61" t="s">
        <v>105</v>
      </c>
      <c r="B296" s="61" t="s">
        <v>124</v>
      </c>
      <c r="C296" s="82"/>
      <c r="D296" s="64" t="s">
        <v>0</v>
      </c>
      <c r="E296" s="66" t="s">
        <v>43</v>
      </c>
      <c r="F296" s="69">
        <v>0</v>
      </c>
      <c r="G296" s="69">
        <v>0</v>
      </c>
      <c r="H296" s="69">
        <v>0</v>
      </c>
      <c r="I296" s="69">
        <v>0</v>
      </c>
      <c r="J296" s="69">
        <v>0</v>
      </c>
      <c r="K296" s="69">
        <v>0</v>
      </c>
      <c r="L296" s="61" t="s">
        <v>407</v>
      </c>
      <c r="M296" s="103"/>
    </row>
    <row r="297" spans="1:13" ht="1.5" hidden="1" customHeight="1">
      <c r="A297" s="121" t="s">
        <v>301</v>
      </c>
      <c r="B297" s="122"/>
      <c r="C297" s="122"/>
      <c r="D297" s="122"/>
      <c r="E297" s="122"/>
      <c r="F297" s="122"/>
      <c r="G297" s="122"/>
      <c r="H297" s="122"/>
      <c r="I297" s="122"/>
      <c r="J297" s="122"/>
      <c r="K297" s="122"/>
      <c r="L297" s="122"/>
      <c r="M297" s="123"/>
    </row>
    <row r="298" spans="1:13" ht="23.25" hidden="1" customHeight="1">
      <c r="A298" s="121" t="s">
        <v>282</v>
      </c>
      <c r="B298" s="123"/>
      <c r="C298" s="74" t="s">
        <v>336</v>
      </c>
      <c r="D298" s="63" t="s">
        <v>125</v>
      </c>
      <c r="E298" s="75" t="s">
        <v>14</v>
      </c>
      <c r="F298" s="75">
        <v>0</v>
      </c>
      <c r="G298" s="75">
        <v>0</v>
      </c>
      <c r="H298" s="75">
        <v>0</v>
      </c>
      <c r="I298" s="75">
        <v>0</v>
      </c>
      <c r="J298" s="75">
        <v>0</v>
      </c>
      <c r="K298" s="75">
        <v>0</v>
      </c>
      <c r="L298" s="75"/>
      <c r="M298" s="75"/>
    </row>
    <row r="299" spans="1:13" ht="99.75" hidden="1" customHeight="1">
      <c r="A299" s="2" t="s">
        <v>23</v>
      </c>
      <c r="B299" s="75" t="s">
        <v>268</v>
      </c>
      <c r="C299" s="74"/>
      <c r="D299" s="63" t="s">
        <v>1</v>
      </c>
      <c r="E299" s="75" t="s">
        <v>14</v>
      </c>
      <c r="F299" s="81">
        <v>0</v>
      </c>
      <c r="G299" s="81">
        <v>0</v>
      </c>
      <c r="H299" s="81">
        <v>0</v>
      </c>
      <c r="I299" s="81">
        <v>0</v>
      </c>
      <c r="J299" s="81">
        <v>0</v>
      </c>
      <c r="K299" s="81">
        <v>0</v>
      </c>
      <c r="L299" s="74" t="s">
        <v>317</v>
      </c>
      <c r="M299" s="101" t="s">
        <v>281</v>
      </c>
    </row>
    <row r="300" spans="1:13" ht="41.25" hidden="1" customHeight="1">
      <c r="A300" s="2" t="s">
        <v>24</v>
      </c>
      <c r="B300" s="46" t="s">
        <v>269</v>
      </c>
      <c r="C300" s="74"/>
      <c r="D300" s="63" t="s">
        <v>171</v>
      </c>
      <c r="E300" s="75" t="s">
        <v>14</v>
      </c>
      <c r="F300" s="81">
        <v>0</v>
      </c>
      <c r="G300" s="81">
        <v>0</v>
      </c>
      <c r="H300" s="81">
        <v>0</v>
      </c>
      <c r="I300" s="81">
        <v>0</v>
      </c>
      <c r="J300" s="81">
        <v>0</v>
      </c>
      <c r="K300" s="81">
        <v>0</v>
      </c>
      <c r="L300" s="74" t="s">
        <v>317</v>
      </c>
      <c r="M300" s="102"/>
    </row>
    <row r="301" spans="1:13" ht="135" hidden="1" customHeight="1">
      <c r="A301" s="2" t="s">
        <v>61</v>
      </c>
      <c r="B301" s="46" t="s">
        <v>324</v>
      </c>
      <c r="C301" s="74"/>
      <c r="D301" s="63" t="s">
        <v>171</v>
      </c>
      <c r="E301" s="75" t="s">
        <v>14</v>
      </c>
      <c r="F301" s="81">
        <v>0</v>
      </c>
      <c r="G301" s="81">
        <v>0</v>
      </c>
      <c r="H301" s="81">
        <v>0</v>
      </c>
      <c r="I301" s="81">
        <v>0</v>
      </c>
      <c r="J301" s="81">
        <v>0</v>
      </c>
      <c r="K301" s="81">
        <v>0</v>
      </c>
      <c r="L301" s="74" t="s">
        <v>317</v>
      </c>
      <c r="M301" s="102"/>
    </row>
    <row r="302" spans="1:13" ht="120.75" hidden="1" customHeight="1">
      <c r="A302" s="2" t="s">
        <v>62</v>
      </c>
      <c r="B302" s="46" t="s">
        <v>325</v>
      </c>
      <c r="C302" s="74"/>
      <c r="D302" s="63" t="s">
        <v>171</v>
      </c>
      <c r="E302" s="75" t="s">
        <v>14</v>
      </c>
      <c r="F302" s="81">
        <v>0</v>
      </c>
      <c r="G302" s="81">
        <v>0</v>
      </c>
      <c r="H302" s="81">
        <v>0</v>
      </c>
      <c r="I302" s="81">
        <v>0</v>
      </c>
      <c r="J302" s="81">
        <v>0</v>
      </c>
      <c r="K302" s="81">
        <v>0</v>
      </c>
      <c r="L302" s="74" t="s">
        <v>317</v>
      </c>
      <c r="M302" s="102"/>
    </row>
    <row r="303" spans="1:13" ht="90" hidden="1" customHeight="1">
      <c r="A303" s="2" t="s">
        <v>270</v>
      </c>
      <c r="B303" s="46" t="s">
        <v>326</v>
      </c>
      <c r="C303" s="74"/>
      <c r="D303" s="63" t="s">
        <v>3</v>
      </c>
      <c r="E303" s="75" t="s">
        <v>14</v>
      </c>
      <c r="F303" s="81">
        <v>0</v>
      </c>
      <c r="G303" s="81">
        <v>0</v>
      </c>
      <c r="H303" s="81">
        <v>0</v>
      </c>
      <c r="I303" s="81">
        <v>0</v>
      </c>
      <c r="J303" s="81">
        <v>0</v>
      </c>
      <c r="K303" s="81">
        <v>0</v>
      </c>
      <c r="L303" s="74" t="s">
        <v>317</v>
      </c>
      <c r="M303" s="102"/>
    </row>
    <row r="304" spans="1:13" ht="108.75" hidden="1" customHeight="1">
      <c r="A304" s="2" t="s">
        <v>271</v>
      </c>
      <c r="B304" s="46" t="s">
        <v>327</v>
      </c>
      <c r="C304" s="74"/>
      <c r="D304" s="63" t="s">
        <v>3</v>
      </c>
      <c r="E304" s="75" t="s">
        <v>14</v>
      </c>
      <c r="F304" s="81">
        <v>0</v>
      </c>
      <c r="G304" s="81">
        <v>0</v>
      </c>
      <c r="H304" s="81">
        <v>0</v>
      </c>
      <c r="I304" s="81">
        <v>0</v>
      </c>
      <c r="J304" s="81">
        <v>0</v>
      </c>
      <c r="K304" s="81">
        <v>0</v>
      </c>
      <c r="L304" s="74" t="s">
        <v>317</v>
      </c>
      <c r="M304" s="102"/>
    </row>
    <row r="305" spans="1:13" ht="108" hidden="1" customHeight="1">
      <c r="A305" s="2" t="s">
        <v>272</v>
      </c>
      <c r="B305" s="46" t="s">
        <v>328</v>
      </c>
      <c r="C305" s="74"/>
      <c r="D305" s="63" t="s">
        <v>3</v>
      </c>
      <c r="E305" s="75" t="s">
        <v>14</v>
      </c>
      <c r="F305" s="81">
        <v>0</v>
      </c>
      <c r="G305" s="81">
        <v>0</v>
      </c>
      <c r="H305" s="81">
        <v>0</v>
      </c>
      <c r="I305" s="81">
        <v>0</v>
      </c>
      <c r="J305" s="81">
        <v>0</v>
      </c>
      <c r="K305" s="81">
        <v>0</v>
      </c>
      <c r="L305" s="74" t="s">
        <v>317</v>
      </c>
      <c r="M305" s="102"/>
    </row>
    <row r="306" spans="1:13" ht="53.25" hidden="1" customHeight="1">
      <c r="A306" s="2" t="s">
        <v>273</v>
      </c>
      <c r="B306" s="46" t="s">
        <v>329</v>
      </c>
      <c r="C306" s="74"/>
      <c r="D306" s="63" t="s">
        <v>3</v>
      </c>
      <c r="E306" s="75" t="s">
        <v>14</v>
      </c>
      <c r="F306" s="81">
        <v>0</v>
      </c>
      <c r="G306" s="81">
        <v>0</v>
      </c>
      <c r="H306" s="81">
        <v>0</v>
      </c>
      <c r="I306" s="81">
        <v>0</v>
      </c>
      <c r="J306" s="81">
        <v>0</v>
      </c>
      <c r="K306" s="81">
        <v>0</v>
      </c>
      <c r="L306" s="74" t="s">
        <v>317</v>
      </c>
      <c r="M306" s="102"/>
    </row>
    <row r="307" spans="1:13" ht="111.75" hidden="1" customHeight="1">
      <c r="A307" s="2" t="s">
        <v>274</v>
      </c>
      <c r="B307" s="46" t="s">
        <v>330</v>
      </c>
      <c r="C307" s="74"/>
      <c r="D307" s="63" t="s">
        <v>3</v>
      </c>
      <c r="E307" s="75" t="s">
        <v>14</v>
      </c>
      <c r="F307" s="81">
        <v>0</v>
      </c>
      <c r="G307" s="81">
        <v>0</v>
      </c>
      <c r="H307" s="81">
        <v>0</v>
      </c>
      <c r="I307" s="81">
        <v>0</v>
      </c>
      <c r="J307" s="81">
        <v>0</v>
      </c>
      <c r="K307" s="81">
        <v>0</v>
      </c>
      <c r="L307" s="74" t="s">
        <v>317</v>
      </c>
      <c r="M307" s="102"/>
    </row>
    <row r="308" spans="1:13" ht="117" hidden="1" customHeight="1">
      <c r="A308" s="2" t="s">
        <v>275</v>
      </c>
      <c r="B308" s="46" t="s">
        <v>331</v>
      </c>
      <c r="C308" s="74"/>
      <c r="D308" s="63" t="s">
        <v>4</v>
      </c>
      <c r="E308" s="75" t="s">
        <v>14</v>
      </c>
      <c r="F308" s="81">
        <v>0</v>
      </c>
      <c r="G308" s="81">
        <v>0</v>
      </c>
      <c r="H308" s="81">
        <v>0</v>
      </c>
      <c r="I308" s="81">
        <v>0</v>
      </c>
      <c r="J308" s="81">
        <v>0</v>
      </c>
      <c r="K308" s="81">
        <v>0</v>
      </c>
      <c r="L308" s="74" t="s">
        <v>317</v>
      </c>
      <c r="M308" s="102"/>
    </row>
    <row r="309" spans="1:13" ht="76.5" hidden="1" customHeight="1">
      <c r="A309" s="2" t="s">
        <v>276</v>
      </c>
      <c r="B309" s="46" t="s">
        <v>333</v>
      </c>
      <c r="C309" s="74"/>
      <c r="D309" s="63" t="s">
        <v>4</v>
      </c>
      <c r="E309" s="75" t="s">
        <v>14</v>
      </c>
      <c r="F309" s="81">
        <v>0</v>
      </c>
      <c r="G309" s="81">
        <v>0</v>
      </c>
      <c r="H309" s="81">
        <v>0</v>
      </c>
      <c r="I309" s="81">
        <v>0</v>
      </c>
      <c r="J309" s="81">
        <v>0</v>
      </c>
      <c r="K309" s="81">
        <v>0</v>
      </c>
      <c r="L309" s="74" t="s">
        <v>317</v>
      </c>
      <c r="M309" s="102"/>
    </row>
    <row r="310" spans="1:13" ht="108.75" hidden="1" customHeight="1">
      <c r="A310" s="2" t="s">
        <v>277</v>
      </c>
      <c r="B310" s="46" t="s">
        <v>334</v>
      </c>
      <c r="C310" s="74"/>
      <c r="D310" s="63" t="s">
        <v>4</v>
      </c>
      <c r="E310" s="71" t="s">
        <v>14</v>
      </c>
      <c r="F310" s="69">
        <v>0</v>
      </c>
      <c r="G310" s="69">
        <v>0</v>
      </c>
      <c r="H310" s="69">
        <v>0</v>
      </c>
      <c r="I310" s="86">
        <v>0</v>
      </c>
      <c r="J310" s="69">
        <v>0</v>
      </c>
      <c r="K310" s="69">
        <v>0</v>
      </c>
      <c r="L310" s="74" t="s">
        <v>317</v>
      </c>
      <c r="M310" s="102"/>
    </row>
    <row r="311" spans="1:13" ht="109.5" hidden="1" customHeight="1">
      <c r="A311" s="79" t="s">
        <v>278</v>
      </c>
      <c r="B311" s="66" t="s">
        <v>335</v>
      </c>
      <c r="C311" s="74"/>
      <c r="D311" s="63" t="s">
        <v>4</v>
      </c>
      <c r="E311" s="75" t="s">
        <v>14</v>
      </c>
      <c r="F311" s="81">
        <v>0</v>
      </c>
      <c r="G311" s="81">
        <v>0</v>
      </c>
      <c r="H311" s="81">
        <v>0</v>
      </c>
      <c r="I311" s="81">
        <v>0</v>
      </c>
      <c r="J311" s="81">
        <v>0</v>
      </c>
      <c r="K311" s="81">
        <v>0</v>
      </c>
      <c r="L311" s="74" t="s">
        <v>317</v>
      </c>
      <c r="M311" s="103"/>
    </row>
    <row r="312" spans="1:13" ht="98.25" hidden="1" customHeight="1">
      <c r="A312" s="79" t="s">
        <v>279</v>
      </c>
      <c r="B312" s="46" t="s">
        <v>323</v>
      </c>
      <c r="C312" s="74"/>
      <c r="D312" s="63" t="s">
        <v>4</v>
      </c>
      <c r="E312" s="75" t="s">
        <v>14</v>
      </c>
      <c r="F312" s="81">
        <v>0</v>
      </c>
      <c r="G312" s="81">
        <v>0</v>
      </c>
      <c r="H312" s="81">
        <v>0</v>
      </c>
      <c r="I312" s="81">
        <v>0</v>
      </c>
      <c r="J312" s="81">
        <v>0</v>
      </c>
      <c r="K312" s="81">
        <v>0</v>
      </c>
      <c r="L312" s="74" t="s">
        <v>142</v>
      </c>
      <c r="M312" s="77"/>
    </row>
    <row r="313" spans="1:13" ht="42.75" customHeight="1">
      <c r="A313" s="113" t="s">
        <v>357</v>
      </c>
      <c r="B313" s="114"/>
      <c r="C313" s="114"/>
      <c r="D313" s="114"/>
      <c r="E313" s="114"/>
      <c r="F313" s="114"/>
      <c r="G313" s="114"/>
      <c r="H313" s="114"/>
      <c r="I313" s="114"/>
      <c r="J313" s="114"/>
      <c r="K313" s="114"/>
      <c r="L313" s="114"/>
      <c r="M313" s="115"/>
    </row>
    <row r="314" spans="1:13" ht="42.75" customHeight="1">
      <c r="A314" s="67"/>
      <c r="B314" s="68"/>
      <c r="C314" s="68"/>
      <c r="D314" s="68"/>
      <c r="E314" s="88" t="s">
        <v>11</v>
      </c>
      <c r="F314" s="81">
        <v>0</v>
      </c>
      <c r="G314" s="81">
        <v>0</v>
      </c>
      <c r="H314" s="81">
        <v>0</v>
      </c>
      <c r="I314" s="81">
        <v>0</v>
      </c>
      <c r="J314" s="81">
        <v>0</v>
      </c>
      <c r="K314" s="81">
        <v>0</v>
      </c>
      <c r="L314" s="184" t="s">
        <v>431</v>
      </c>
      <c r="M314" s="184" t="s">
        <v>363</v>
      </c>
    </row>
    <row r="315" spans="1:13" ht="87.75" customHeight="1">
      <c r="A315" s="67"/>
      <c r="B315" s="68"/>
      <c r="C315" s="68"/>
      <c r="D315" s="68"/>
      <c r="E315" s="75" t="s">
        <v>14</v>
      </c>
      <c r="F315" s="81">
        <v>0</v>
      </c>
      <c r="G315" s="81">
        <v>0</v>
      </c>
      <c r="H315" s="81">
        <v>0</v>
      </c>
      <c r="I315" s="81">
        <v>0</v>
      </c>
      <c r="J315" s="81">
        <v>0</v>
      </c>
      <c r="K315" s="81">
        <v>0</v>
      </c>
      <c r="L315" s="185"/>
      <c r="M315" s="185"/>
    </row>
    <row r="316" spans="1:13" ht="0.75" hidden="1" customHeight="1">
      <c r="A316" s="67"/>
      <c r="B316" s="68"/>
      <c r="C316" s="68"/>
      <c r="D316" s="68"/>
      <c r="E316" s="75" t="s">
        <v>151</v>
      </c>
      <c r="F316" s="81">
        <v>0</v>
      </c>
      <c r="G316" s="81">
        <v>0</v>
      </c>
      <c r="H316" s="81">
        <v>0</v>
      </c>
      <c r="I316" s="81">
        <v>0</v>
      </c>
      <c r="J316" s="81">
        <v>0</v>
      </c>
      <c r="K316" s="81">
        <v>0</v>
      </c>
      <c r="L316" s="185"/>
      <c r="M316" s="185"/>
    </row>
    <row r="317" spans="1:13" ht="54.75" customHeight="1">
      <c r="A317" s="67"/>
      <c r="B317" s="68"/>
      <c r="C317" s="68"/>
      <c r="D317" s="68"/>
      <c r="E317" s="75" t="s">
        <v>43</v>
      </c>
      <c r="F317" s="81">
        <v>0</v>
      </c>
      <c r="G317" s="81">
        <v>0</v>
      </c>
      <c r="H317" s="81">
        <v>0</v>
      </c>
      <c r="I317" s="81">
        <v>0</v>
      </c>
      <c r="J317" s="81">
        <v>0</v>
      </c>
      <c r="K317" s="81">
        <v>0</v>
      </c>
      <c r="L317" s="186"/>
      <c r="M317" s="186"/>
    </row>
    <row r="318" spans="1:13" ht="21" customHeight="1">
      <c r="A318" s="113" t="s">
        <v>362</v>
      </c>
      <c r="B318" s="114"/>
      <c r="C318" s="114"/>
      <c r="D318" s="114"/>
      <c r="E318" s="114"/>
      <c r="F318" s="114"/>
      <c r="G318" s="114"/>
      <c r="H318" s="114"/>
      <c r="I318" s="114"/>
      <c r="J318" s="114"/>
      <c r="K318" s="114"/>
      <c r="L318" s="114"/>
      <c r="M318" s="115"/>
    </row>
    <row r="319" spans="1:13" ht="21" customHeight="1">
      <c r="A319" s="228" t="s">
        <v>74</v>
      </c>
      <c r="B319" s="229"/>
      <c r="C319" s="229"/>
      <c r="D319" s="230"/>
      <c r="E319" s="88" t="s">
        <v>11</v>
      </c>
      <c r="F319" s="81">
        <v>0</v>
      </c>
      <c r="G319" s="81">
        <v>0</v>
      </c>
      <c r="H319" s="81">
        <v>0</v>
      </c>
      <c r="I319" s="81">
        <v>0</v>
      </c>
      <c r="J319" s="81">
        <v>0</v>
      </c>
      <c r="K319" s="81">
        <v>0</v>
      </c>
      <c r="L319" s="168" t="s">
        <v>287</v>
      </c>
      <c r="M319" s="168" t="s">
        <v>363</v>
      </c>
    </row>
    <row r="320" spans="1:13" ht="121.5" customHeight="1">
      <c r="A320" s="231"/>
      <c r="B320" s="232"/>
      <c r="C320" s="232"/>
      <c r="D320" s="233"/>
      <c r="E320" s="75" t="s">
        <v>14</v>
      </c>
      <c r="F320" s="81">
        <v>0</v>
      </c>
      <c r="G320" s="81">
        <v>0</v>
      </c>
      <c r="H320" s="81">
        <v>0</v>
      </c>
      <c r="I320" s="81">
        <v>0</v>
      </c>
      <c r="J320" s="81">
        <v>0</v>
      </c>
      <c r="K320" s="81">
        <v>0</v>
      </c>
      <c r="L320" s="169"/>
      <c r="M320" s="169"/>
    </row>
    <row r="321" spans="1:13" ht="0.75" hidden="1" customHeight="1">
      <c r="A321" s="231"/>
      <c r="B321" s="232"/>
      <c r="C321" s="232"/>
      <c r="D321" s="233"/>
      <c r="E321" s="75" t="s">
        <v>151</v>
      </c>
      <c r="F321" s="81">
        <v>0</v>
      </c>
      <c r="G321" s="81">
        <v>0</v>
      </c>
      <c r="H321" s="81">
        <v>0</v>
      </c>
      <c r="I321" s="81">
        <v>0</v>
      </c>
      <c r="J321" s="81">
        <v>0</v>
      </c>
      <c r="K321" s="81">
        <v>0</v>
      </c>
      <c r="L321" s="169"/>
      <c r="M321" s="169"/>
    </row>
    <row r="322" spans="1:13" ht="75" customHeight="1">
      <c r="A322" s="234"/>
      <c r="B322" s="235"/>
      <c r="C322" s="235"/>
      <c r="D322" s="236"/>
      <c r="E322" s="75" t="s">
        <v>43</v>
      </c>
      <c r="F322" s="13">
        <f>F325+F365+F369+F373</f>
        <v>0</v>
      </c>
      <c r="G322" s="13">
        <v>0</v>
      </c>
      <c r="H322" s="13">
        <v>0</v>
      </c>
      <c r="I322" s="13">
        <f>I325+I365+I373</f>
        <v>0</v>
      </c>
      <c r="J322" s="13">
        <f>J365+J373+J340+J358</f>
        <v>0</v>
      </c>
      <c r="K322" s="13">
        <f>K365+K373</f>
        <v>0</v>
      </c>
      <c r="L322" s="170"/>
      <c r="M322" s="170"/>
    </row>
    <row r="323" spans="1:13" ht="101.25" customHeight="1">
      <c r="A323" s="153" t="s">
        <v>416</v>
      </c>
      <c r="B323" s="154"/>
      <c r="C323" s="168" t="s">
        <v>417</v>
      </c>
      <c r="D323" s="64" t="s">
        <v>152</v>
      </c>
      <c r="E323" s="75" t="s">
        <v>14</v>
      </c>
      <c r="F323" s="86">
        <v>0</v>
      </c>
      <c r="G323" s="81">
        <v>0</v>
      </c>
      <c r="H323" s="81">
        <v>0</v>
      </c>
      <c r="I323" s="86">
        <v>0</v>
      </c>
      <c r="J323" s="81">
        <v>0</v>
      </c>
      <c r="K323" s="81">
        <v>0</v>
      </c>
      <c r="L323" s="120" t="s">
        <v>287</v>
      </c>
      <c r="M323" s="120" t="s">
        <v>385</v>
      </c>
    </row>
    <row r="324" spans="1:13" ht="84" hidden="1" customHeight="1">
      <c r="A324" s="155"/>
      <c r="B324" s="156"/>
      <c r="C324" s="169"/>
      <c r="D324" s="76"/>
      <c r="E324" s="75" t="s">
        <v>151</v>
      </c>
      <c r="F324" s="81">
        <v>0</v>
      </c>
      <c r="G324" s="81">
        <v>0</v>
      </c>
      <c r="H324" s="81">
        <v>0</v>
      </c>
      <c r="I324" s="81">
        <v>0</v>
      </c>
      <c r="J324" s="81">
        <v>0</v>
      </c>
      <c r="K324" s="81">
        <v>0</v>
      </c>
      <c r="L324" s="120"/>
      <c r="M324" s="120"/>
    </row>
    <row r="325" spans="1:13" ht="114.75" customHeight="1">
      <c r="A325" s="157"/>
      <c r="B325" s="158"/>
      <c r="C325" s="170"/>
      <c r="D325" s="64" t="s">
        <v>152</v>
      </c>
      <c r="E325" s="75" t="s">
        <v>43</v>
      </c>
      <c r="F325" s="81">
        <f>I325</f>
        <v>0</v>
      </c>
      <c r="G325" s="81">
        <v>0</v>
      </c>
      <c r="H325" s="81">
        <v>0</v>
      </c>
      <c r="I325" s="81">
        <v>0</v>
      </c>
      <c r="J325" s="81">
        <v>0</v>
      </c>
      <c r="K325" s="81">
        <v>0</v>
      </c>
      <c r="L325" s="120"/>
      <c r="M325" s="120"/>
    </row>
    <row r="326" spans="1:13" ht="88.5" customHeight="1">
      <c r="A326" s="101" t="s">
        <v>36</v>
      </c>
      <c r="B326" s="101" t="s">
        <v>79</v>
      </c>
      <c r="C326" s="107"/>
      <c r="D326" s="107" t="s">
        <v>152</v>
      </c>
      <c r="E326" s="75" t="s">
        <v>14</v>
      </c>
      <c r="F326" s="81">
        <v>0</v>
      </c>
      <c r="G326" s="81">
        <v>0</v>
      </c>
      <c r="H326" s="81">
        <v>0</v>
      </c>
      <c r="I326" s="86">
        <v>0</v>
      </c>
      <c r="J326" s="81">
        <v>0</v>
      </c>
      <c r="K326" s="81">
        <v>0</v>
      </c>
      <c r="L326" s="120"/>
      <c r="M326" s="120"/>
    </row>
    <row r="327" spans="1:13" ht="87.75" hidden="1" customHeight="1">
      <c r="A327" s="102"/>
      <c r="B327" s="102"/>
      <c r="C327" s="145"/>
      <c r="D327" s="145"/>
      <c r="E327" s="75" t="s">
        <v>151</v>
      </c>
      <c r="F327" s="81">
        <v>0</v>
      </c>
      <c r="G327" s="81">
        <v>0</v>
      </c>
      <c r="H327" s="81">
        <v>0</v>
      </c>
      <c r="I327" s="81">
        <v>0</v>
      </c>
      <c r="J327" s="81">
        <v>0</v>
      </c>
      <c r="K327" s="81">
        <v>0</v>
      </c>
      <c r="L327" s="120"/>
      <c r="M327" s="120"/>
    </row>
    <row r="328" spans="1:13" ht="37.5" customHeight="1">
      <c r="A328" s="103"/>
      <c r="B328" s="103"/>
      <c r="C328" s="108"/>
      <c r="D328" s="108"/>
      <c r="E328" s="75" t="s">
        <v>43</v>
      </c>
      <c r="F328" s="81">
        <f>I328</f>
        <v>0</v>
      </c>
      <c r="G328" s="81">
        <v>0</v>
      </c>
      <c r="H328" s="81">
        <v>0</v>
      </c>
      <c r="I328" s="81">
        <v>0</v>
      </c>
      <c r="J328" s="81">
        <v>0</v>
      </c>
      <c r="K328" s="81">
        <v>0</v>
      </c>
      <c r="L328" s="120"/>
      <c r="M328" s="120"/>
    </row>
    <row r="329" spans="1:13" ht="96.75" customHeight="1">
      <c r="A329" s="101" t="s">
        <v>37</v>
      </c>
      <c r="B329" s="101" t="s">
        <v>75</v>
      </c>
      <c r="C329" s="107"/>
      <c r="D329" s="107" t="s">
        <v>152</v>
      </c>
      <c r="E329" s="75" t="s">
        <v>14</v>
      </c>
      <c r="F329" s="81">
        <v>0</v>
      </c>
      <c r="G329" s="81">
        <v>0</v>
      </c>
      <c r="H329" s="81">
        <v>0</v>
      </c>
      <c r="I329" s="81">
        <v>0</v>
      </c>
      <c r="J329" s="81">
        <v>0</v>
      </c>
      <c r="K329" s="81">
        <v>0</v>
      </c>
      <c r="L329" s="120"/>
      <c r="M329" s="120"/>
    </row>
    <row r="330" spans="1:13" ht="92.25" hidden="1" customHeight="1">
      <c r="A330" s="102"/>
      <c r="B330" s="102"/>
      <c r="C330" s="145"/>
      <c r="D330" s="145"/>
      <c r="E330" s="75" t="s">
        <v>151</v>
      </c>
      <c r="F330" s="81">
        <v>0</v>
      </c>
      <c r="G330" s="81">
        <v>0</v>
      </c>
      <c r="H330" s="81">
        <v>0</v>
      </c>
      <c r="I330" s="81">
        <v>0</v>
      </c>
      <c r="J330" s="81">
        <v>0</v>
      </c>
      <c r="K330" s="81">
        <v>0</v>
      </c>
      <c r="L330" s="120"/>
      <c r="M330" s="120"/>
    </row>
    <row r="331" spans="1:13" ht="42.75" customHeight="1">
      <c r="A331" s="103"/>
      <c r="B331" s="103"/>
      <c r="C331" s="108"/>
      <c r="D331" s="108"/>
      <c r="E331" s="75" t="s">
        <v>43</v>
      </c>
      <c r="F331" s="81">
        <f t="shared" ref="F331:F337" si="46">SUM(G331:K331)</f>
        <v>0</v>
      </c>
      <c r="G331" s="81">
        <v>0</v>
      </c>
      <c r="H331" s="81">
        <v>0</v>
      </c>
      <c r="I331" s="81">
        <v>0</v>
      </c>
      <c r="J331" s="81">
        <v>0</v>
      </c>
      <c r="K331" s="81">
        <v>0</v>
      </c>
      <c r="L331" s="120"/>
      <c r="M331" s="120"/>
    </row>
    <row r="332" spans="1:13" ht="93" customHeight="1">
      <c r="A332" s="101" t="s">
        <v>47</v>
      </c>
      <c r="B332" s="101" t="s">
        <v>88</v>
      </c>
      <c r="C332" s="109"/>
      <c r="D332" s="107" t="s">
        <v>152</v>
      </c>
      <c r="E332" s="75" t="s">
        <v>14</v>
      </c>
      <c r="F332" s="81">
        <v>0</v>
      </c>
      <c r="G332" s="81">
        <v>0</v>
      </c>
      <c r="H332" s="81">
        <v>0</v>
      </c>
      <c r="I332" s="81">
        <v>0</v>
      </c>
      <c r="J332" s="81">
        <v>0</v>
      </c>
      <c r="K332" s="81">
        <v>0</v>
      </c>
      <c r="L332" s="120"/>
      <c r="M332" s="120"/>
    </row>
    <row r="333" spans="1:13" ht="56.25" hidden="1" customHeight="1">
      <c r="A333" s="102"/>
      <c r="B333" s="102"/>
      <c r="C333" s="109"/>
      <c r="D333" s="145"/>
      <c r="E333" s="75" t="s">
        <v>151</v>
      </c>
      <c r="F333" s="81">
        <v>0</v>
      </c>
      <c r="G333" s="81">
        <v>0</v>
      </c>
      <c r="H333" s="81">
        <v>0</v>
      </c>
      <c r="I333" s="81">
        <v>0</v>
      </c>
      <c r="J333" s="81">
        <v>0</v>
      </c>
      <c r="K333" s="81">
        <v>0</v>
      </c>
      <c r="L333" s="120"/>
      <c r="M333" s="120"/>
    </row>
    <row r="334" spans="1:13" ht="44.25" customHeight="1">
      <c r="A334" s="103"/>
      <c r="B334" s="103"/>
      <c r="C334" s="109"/>
      <c r="D334" s="108"/>
      <c r="E334" s="75" t="s">
        <v>43</v>
      </c>
      <c r="F334" s="81">
        <f t="shared" si="46"/>
        <v>100</v>
      </c>
      <c r="G334" s="81">
        <v>0</v>
      </c>
      <c r="H334" s="81">
        <v>0</v>
      </c>
      <c r="I334" s="81">
        <v>100</v>
      </c>
      <c r="J334" s="81">
        <v>0</v>
      </c>
      <c r="K334" s="81">
        <v>0</v>
      </c>
      <c r="L334" s="120"/>
      <c r="M334" s="120"/>
    </row>
    <row r="335" spans="1:13" ht="86.25" customHeight="1">
      <c r="A335" s="71" t="s">
        <v>20</v>
      </c>
      <c r="B335" s="71" t="s">
        <v>76</v>
      </c>
      <c r="C335" s="101"/>
      <c r="D335" s="64" t="s">
        <v>152</v>
      </c>
      <c r="E335" s="75" t="s">
        <v>14</v>
      </c>
      <c r="F335" s="81">
        <v>0</v>
      </c>
      <c r="G335" s="81">
        <v>0</v>
      </c>
      <c r="H335" s="81">
        <v>0</v>
      </c>
      <c r="I335" s="81">
        <v>0</v>
      </c>
      <c r="J335" s="81">
        <v>0</v>
      </c>
      <c r="K335" s="81">
        <v>0</v>
      </c>
      <c r="L335" s="102" t="s">
        <v>287</v>
      </c>
      <c r="M335" s="120" t="s">
        <v>386</v>
      </c>
    </row>
    <row r="336" spans="1:13" ht="45" customHeight="1">
      <c r="A336" s="72"/>
      <c r="B336" s="72"/>
      <c r="C336" s="102"/>
      <c r="D336" s="145" t="s">
        <v>152</v>
      </c>
      <c r="E336" s="75" t="s">
        <v>72</v>
      </c>
      <c r="F336" s="81">
        <v>0</v>
      </c>
      <c r="G336" s="81">
        <v>0</v>
      </c>
      <c r="H336" s="81">
        <v>0</v>
      </c>
      <c r="I336" s="81">
        <v>0</v>
      </c>
      <c r="J336" s="81">
        <v>0</v>
      </c>
      <c r="K336" s="81">
        <v>0</v>
      </c>
      <c r="L336" s="102"/>
      <c r="M336" s="120"/>
    </row>
    <row r="337" spans="1:13" ht="38.25" customHeight="1">
      <c r="A337" s="78"/>
      <c r="B337" s="78"/>
      <c r="C337" s="103"/>
      <c r="D337" s="108"/>
      <c r="E337" s="75" t="s">
        <v>43</v>
      </c>
      <c r="F337" s="81">
        <f t="shared" si="46"/>
        <v>0</v>
      </c>
      <c r="G337" s="81">
        <v>0</v>
      </c>
      <c r="H337" s="81">
        <v>0</v>
      </c>
      <c r="I337" s="81">
        <v>0</v>
      </c>
      <c r="J337" s="81">
        <v>0</v>
      </c>
      <c r="K337" s="81">
        <v>0</v>
      </c>
      <c r="L337" s="102"/>
      <c r="M337" s="120"/>
    </row>
    <row r="338" spans="1:13" ht="81" customHeight="1">
      <c r="A338" s="109" t="s">
        <v>48</v>
      </c>
      <c r="B338" s="101" t="s">
        <v>78</v>
      </c>
      <c r="C338" s="109"/>
      <c r="D338" s="107" t="s">
        <v>152</v>
      </c>
      <c r="E338" s="75" t="s">
        <v>14</v>
      </c>
      <c r="F338" s="81">
        <v>0</v>
      </c>
      <c r="G338" s="81">
        <v>0</v>
      </c>
      <c r="H338" s="81">
        <v>0</v>
      </c>
      <c r="I338" s="81">
        <v>0</v>
      </c>
      <c r="J338" s="81">
        <v>0</v>
      </c>
      <c r="K338" s="81">
        <v>0</v>
      </c>
      <c r="L338" s="102"/>
      <c r="M338" s="120"/>
    </row>
    <row r="339" spans="1:13" ht="57.75" hidden="1" customHeight="1">
      <c r="A339" s="109"/>
      <c r="B339" s="102"/>
      <c r="C339" s="109"/>
      <c r="D339" s="145"/>
      <c r="E339" s="75" t="s">
        <v>151</v>
      </c>
      <c r="F339" s="81">
        <v>0</v>
      </c>
      <c r="G339" s="81">
        <v>0</v>
      </c>
      <c r="H339" s="81">
        <v>0</v>
      </c>
      <c r="I339" s="81">
        <v>0</v>
      </c>
      <c r="J339" s="81">
        <v>0</v>
      </c>
      <c r="K339" s="81">
        <v>0</v>
      </c>
      <c r="L339" s="102"/>
      <c r="M339" s="120"/>
    </row>
    <row r="340" spans="1:13" ht="36.75" customHeight="1">
      <c r="A340" s="109"/>
      <c r="B340" s="103"/>
      <c r="C340" s="109"/>
      <c r="D340" s="108"/>
      <c r="E340" s="75" t="s">
        <v>43</v>
      </c>
      <c r="F340" s="81">
        <v>0</v>
      </c>
      <c r="G340" s="81">
        <v>0</v>
      </c>
      <c r="H340" s="81">
        <v>0</v>
      </c>
      <c r="I340" s="81">
        <v>0</v>
      </c>
      <c r="J340" s="81">
        <v>0</v>
      </c>
      <c r="K340" s="81">
        <v>0</v>
      </c>
      <c r="L340" s="102"/>
      <c r="M340" s="120"/>
    </row>
    <row r="341" spans="1:13" ht="80.25" customHeight="1">
      <c r="A341" s="175" t="s">
        <v>60</v>
      </c>
      <c r="B341" s="101" t="s">
        <v>265</v>
      </c>
      <c r="C341" s="107"/>
      <c r="D341" s="107" t="s">
        <v>280</v>
      </c>
      <c r="E341" s="75" t="s">
        <v>14</v>
      </c>
      <c r="F341" s="81">
        <v>0</v>
      </c>
      <c r="G341" s="81">
        <v>0</v>
      </c>
      <c r="H341" s="81">
        <v>0</v>
      </c>
      <c r="I341" s="81">
        <v>0</v>
      </c>
      <c r="J341" s="81">
        <v>0</v>
      </c>
      <c r="K341" s="81">
        <v>0</v>
      </c>
      <c r="L341" s="102"/>
      <c r="M341" s="120"/>
    </row>
    <row r="342" spans="1:13" ht="12.75" hidden="1" customHeight="1">
      <c r="A342" s="176"/>
      <c r="B342" s="102"/>
      <c r="C342" s="145"/>
      <c r="D342" s="145"/>
      <c r="E342" s="75" t="s">
        <v>151</v>
      </c>
      <c r="F342" s="81">
        <v>0</v>
      </c>
      <c r="G342" s="81">
        <v>0</v>
      </c>
      <c r="H342" s="81">
        <v>0</v>
      </c>
      <c r="I342" s="81">
        <v>0</v>
      </c>
      <c r="J342" s="81">
        <v>0</v>
      </c>
      <c r="K342" s="81">
        <v>0</v>
      </c>
      <c r="L342" s="102"/>
      <c r="M342" s="120"/>
    </row>
    <row r="343" spans="1:13" ht="36.75" customHeight="1">
      <c r="A343" s="177"/>
      <c r="B343" s="103"/>
      <c r="C343" s="108"/>
      <c r="D343" s="108"/>
      <c r="E343" s="75" t="s">
        <v>43</v>
      </c>
      <c r="F343" s="81">
        <v>0</v>
      </c>
      <c r="G343" s="81">
        <v>0</v>
      </c>
      <c r="H343" s="81">
        <v>0</v>
      </c>
      <c r="I343" s="81">
        <v>0</v>
      </c>
      <c r="J343" s="81">
        <v>0</v>
      </c>
      <c r="K343" s="81">
        <v>0</v>
      </c>
      <c r="L343" s="102"/>
      <c r="M343" s="120"/>
    </row>
    <row r="344" spans="1:13" ht="82.5" customHeight="1">
      <c r="A344" s="175" t="s">
        <v>93</v>
      </c>
      <c r="B344" s="101" t="s">
        <v>266</v>
      </c>
      <c r="C344" s="107"/>
      <c r="D344" s="107" t="s">
        <v>280</v>
      </c>
      <c r="E344" s="75" t="s">
        <v>14</v>
      </c>
      <c r="F344" s="81">
        <v>0</v>
      </c>
      <c r="G344" s="81">
        <v>0</v>
      </c>
      <c r="H344" s="81">
        <v>0</v>
      </c>
      <c r="I344" s="81">
        <v>0</v>
      </c>
      <c r="J344" s="81">
        <v>0</v>
      </c>
      <c r="K344" s="81">
        <v>0</v>
      </c>
      <c r="L344" s="102"/>
      <c r="M344" s="120"/>
    </row>
    <row r="345" spans="1:13" ht="0.75" hidden="1" customHeight="1">
      <c r="A345" s="176"/>
      <c r="B345" s="102"/>
      <c r="C345" s="145"/>
      <c r="D345" s="145"/>
      <c r="E345" s="75" t="s">
        <v>151</v>
      </c>
      <c r="F345" s="81">
        <v>0</v>
      </c>
      <c r="G345" s="81">
        <v>0</v>
      </c>
      <c r="H345" s="81">
        <v>0</v>
      </c>
      <c r="I345" s="81">
        <v>0</v>
      </c>
      <c r="J345" s="81">
        <v>0</v>
      </c>
      <c r="K345" s="81">
        <v>0</v>
      </c>
      <c r="L345" s="102"/>
      <c r="M345" s="120"/>
    </row>
    <row r="346" spans="1:13" ht="40.5" customHeight="1">
      <c r="A346" s="177"/>
      <c r="B346" s="103"/>
      <c r="C346" s="108"/>
      <c r="D346" s="108"/>
      <c r="E346" s="75" t="s">
        <v>43</v>
      </c>
      <c r="F346" s="81">
        <v>0</v>
      </c>
      <c r="G346" s="81">
        <v>0</v>
      </c>
      <c r="H346" s="81">
        <v>0</v>
      </c>
      <c r="I346" s="81">
        <v>0</v>
      </c>
      <c r="J346" s="81">
        <v>0</v>
      </c>
      <c r="K346" s="81">
        <v>0</v>
      </c>
      <c r="L346" s="102"/>
      <c r="M346" s="120"/>
    </row>
    <row r="347" spans="1:13" ht="82.5" customHeight="1">
      <c r="A347" s="175" t="s">
        <v>94</v>
      </c>
      <c r="B347" s="101" t="s">
        <v>418</v>
      </c>
      <c r="C347" s="107"/>
      <c r="D347" s="107" t="s">
        <v>280</v>
      </c>
      <c r="E347" s="75" t="s">
        <v>14</v>
      </c>
      <c r="F347" s="81">
        <v>0</v>
      </c>
      <c r="G347" s="81">
        <v>0</v>
      </c>
      <c r="H347" s="81">
        <v>0</v>
      </c>
      <c r="I347" s="81">
        <v>0</v>
      </c>
      <c r="J347" s="81">
        <v>0</v>
      </c>
      <c r="K347" s="81">
        <v>0</v>
      </c>
      <c r="L347" s="102"/>
      <c r="M347" s="120"/>
    </row>
    <row r="348" spans="1:13" ht="82.5" hidden="1" customHeight="1">
      <c r="A348" s="176"/>
      <c r="B348" s="102"/>
      <c r="C348" s="145"/>
      <c r="D348" s="145"/>
      <c r="E348" s="75" t="s">
        <v>151</v>
      </c>
      <c r="F348" s="81">
        <v>0</v>
      </c>
      <c r="G348" s="81">
        <v>0</v>
      </c>
      <c r="H348" s="81">
        <v>0</v>
      </c>
      <c r="I348" s="81">
        <v>0</v>
      </c>
      <c r="J348" s="81">
        <v>0</v>
      </c>
      <c r="K348" s="81">
        <v>0</v>
      </c>
      <c r="L348" s="72"/>
      <c r="M348" s="72"/>
    </row>
    <row r="349" spans="1:13" ht="45" customHeight="1">
      <c r="A349" s="177"/>
      <c r="B349" s="103"/>
      <c r="C349" s="108"/>
      <c r="D349" s="108"/>
      <c r="E349" s="75" t="s">
        <v>43</v>
      </c>
      <c r="F349" s="81">
        <v>0</v>
      </c>
      <c r="G349" s="81">
        <v>0</v>
      </c>
      <c r="H349" s="81">
        <v>0</v>
      </c>
      <c r="I349" s="81">
        <v>0</v>
      </c>
      <c r="J349" s="81">
        <v>0</v>
      </c>
      <c r="K349" s="81">
        <v>0</v>
      </c>
      <c r="L349" s="101" t="s">
        <v>287</v>
      </c>
      <c r="M349" s="120" t="s">
        <v>387</v>
      </c>
    </row>
    <row r="350" spans="1:13" ht="82.5" customHeight="1">
      <c r="A350" s="175" t="s">
        <v>95</v>
      </c>
      <c r="B350" s="101" t="s">
        <v>286</v>
      </c>
      <c r="C350" s="107"/>
      <c r="D350" s="107" t="s">
        <v>280</v>
      </c>
      <c r="E350" s="75" t="s">
        <v>14</v>
      </c>
      <c r="F350" s="81">
        <v>0</v>
      </c>
      <c r="G350" s="81">
        <v>0</v>
      </c>
      <c r="H350" s="81">
        <v>0</v>
      </c>
      <c r="I350" s="81">
        <v>0</v>
      </c>
      <c r="J350" s="81">
        <v>0</v>
      </c>
      <c r="K350" s="81">
        <v>0</v>
      </c>
      <c r="L350" s="102"/>
      <c r="M350" s="120"/>
    </row>
    <row r="351" spans="1:13" ht="81" hidden="1" customHeight="1">
      <c r="A351" s="176"/>
      <c r="B351" s="102"/>
      <c r="C351" s="145"/>
      <c r="D351" s="145"/>
      <c r="E351" s="75" t="s">
        <v>151</v>
      </c>
      <c r="F351" s="81">
        <v>0</v>
      </c>
      <c r="G351" s="81">
        <v>0</v>
      </c>
      <c r="H351" s="81">
        <v>0</v>
      </c>
      <c r="I351" s="81">
        <v>0</v>
      </c>
      <c r="J351" s="81">
        <v>0</v>
      </c>
      <c r="K351" s="81">
        <v>0</v>
      </c>
      <c r="L351" s="102"/>
      <c r="M351" s="120"/>
    </row>
    <row r="352" spans="1:13" ht="37.5" customHeight="1">
      <c r="A352" s="177"/>
      <c r="B352" s="103"/>
      <c r="C352" s="108"/>
      <c r="D352" s="108"/>
      <c r="E352" s="75" t="s">
        <v>43</v>
      </c>
      <c r="F352" s="81">
        <v>0</v>
      </c>
      <c r="G352" s="81">
        <v>0</v>
      </c>
      <c r="H352" s="81">
        <v>0</v>
      </c>
      <c r="I352" s="81">
        <v>0</v>
      </c>
      <c r="J352" s="81">
        <v>0</v>
      </c>
      <c r="K352" s="81">
        <v>0</v>
      </c>
      <c r="L352" s="102"/>
      <c r="M352" s="120"/>
    </row>
    <row r="353" spans="1:13" ht="83.25" customHeight="1">
      <c r="A353" s="175" t="s">
        <v>96</v>
      </c>
      <c r="B353" s="101" t="s">
        <v>285</v>
      </c>
      <c r="C353" s="107"/>
      <c r="D353" s="107" t="s">
        <v>280</v>
      </c>
      <c r="E353" s="75" t="s">
        <v>14</v>
      </c>
      <c r="F353" s="81">
        <v>0</v>
      </c>
      <c r="G353" s="81">
        <v>0</v>
      </c>
      <c r="H353" s="81">
        <v>0</v>
      </c>
      <c r="I353" s="81">
        <v>0</v>
      </c>
      <c r="J353" s="81">
        <v>0</v>
      </c>
      <c r="K353" s="81">
        <v>0</v>
      </c>
      <c r="L353" s="102"/>
      <c r="M353" s="120"/>
    </row>
    <row r="354" spans="1:13" ht="1.5" hidden="1" customHeight="1">
      <c r="A354" s="176"/>
      <c r="B354" s="102"/>
      <c r="C354" s="145"/>
      <c r="D354" s="145"/>
      <c r="E354" s="75" t="s">
        <v>151</v>
      </c>
      <c r="F354" s="81">
        <v>0</v>
      </c>
      <c r="G354" s="81">
        <v>0</v>
      </c>
      <c r="H354" s="81">
        <v>0</v>
      </c>
      <c r="I354" s="81">
        <v>0</v>
      </c>
      <c r="J354" s="81">
        <v>0</v>
      </c>
      <c r="K354" s="81">
        <v>0</v>
      </c>
      <c r="L354" s="102"/>
      <c r="M354" s="120"/>
    </row>
    <row r="355" spans="1:13" ht="45" customHeight="1">
      <c r="A355" s="177"/>
      <c r="B355" s="103"/>
      <c r="C355" s="108"/>
      <c r="D355" s="108"/>
      <c r="E355" s="75" t="s">
        <v>43</v>
      </c>
      <c r="F355" s="81">
        <v>0</v>
      </c>
      <c r="G355" s="81">
        <v>0</v>
      </c>
      <c r="H355" s="81">
        <v>0</v>
      </c>
      <c r="I355" s="81">
        <v>0</v>
      </c>
      <c r="J355" s="81">
        <v>0</v>
      </c>
      <c r="K355" s="81">
        <v>0</v>
      </c>
      <c r="L355" s="102"/>
      <c r="M355" s="120"/>
    </row>
    <row r="356" spans="1:13" ht="82.5" customHeight="1">
      <c r="A356" s="175" t="s">
        <v>97</v>
      </c>
      <c r="B356" s="101" t="s">
        <v>267</v>
      </c>
      <c r="C356" s="107"/>
      <c r="D356" s="107" t="s">
        <v>420</v>
      </c>
      <c r="E356" s="75" t="s">
        <v>14</v>
      </c>
      <c r="F356" s="81">
        <v>0</v>
      </c>
      <c r="G356" s="81">
        <v>0</v>
      </c>
      <c r="H356" s="81">
        <v>0</v>
      </c>
      <c r="I356" s="81">
        <v>0</v>
      </c>
      <c r="J356" s="81">
        <v>0</v>
      </c>
      <c r="K356" s="81">
        <v>0</v>
      </c>
      <c r="L356" s="102"/>
      <c r="M356" s="120"/>
    </row>
    <row r="357" spans="1:13" ht="79.5" hidden="1" customHeight="1">
      <c r="A357" s="176"/>
      <c r="B357" s="102"/>
      <c r="C357" s="145"/>
      <c r="D357" s="145"/>
      <c r="E357" s="75" t="s">
        <v>151</v>
      </c>
      <c r="F357" s="81">
        <v>0</v>
      </c>
      <c r="G357" s="81">
        <v>0</v>
      </c>
      <c r="H357" s="81">
        <v>0</v>
      </c>
      <c r="I357" s="81">
        <v>0</v>
      </c>
      <c r="J357" s="81">
        <v>0</v>
      </c>
      <c r="K357" s="81">
        <v>0</v>
      </c>
      <c r="L357" s="102"/>
      <c r="M357" s="120"/>
    </row>
    <row r="358" spans="1:13" ht="55.5" customHeight="1">
      <c r="A358" s="177"/>
      <c r="B358" s="103"/>
      <c r="C358" s="108"/>
      <c r="D358" s="108"/>
      <c r="E358" s="75" t="s">
        <v>43</v>
      </c>
      <c r="F358" s="81">
        <v>0</v>
      </c>
      <c r="G358" s="81">
        <v>0</v>
      </c>
      <c r="H358" s="81">
        <v>0</v>
      </c>
      <c r="I358" s="81">
        <v>0</v>
      </c>
      <c r="J358" s="81">
        <v>0</v>
      </c>
      <c r="K358" s="81">
        <v>0</v>
      </c>
      <c r="L358" s="102"/>
      <c r="M358" s="120"/>
    </row>
    <row r="359" spans="1:13" ht="83.25" customHeight="1">
      <c r="A359" s="101" t="s">
        <v>98</v>
      </c>
      <c r="B359" s="101" t="s">
        <v>77</v>
      </c>
      <c r="C359" s="109"/>
      <c r="D359" s="101" t="s">
        <v>56</v>
      </c>
      <c r="E359" s="75" t="s">
        <v>14</v>
      </c>
      <c r="F359" s="81">
        <v>0</v>
      </c>
      <c r="G359" s="81">
        <v>0</v>
      </c>
      <c r="H359" s="81">
        <v>0</v>
      </c>
      <c r="I359" s="81">
        <v>0</v>
      </c>
      <c r="J359" s="81">
        <v>0</v>
      </c>
      <c r="K359" s="81">
        <v>0</v>
      </c>
      <c r="L359" s="102"/>
      <c r="M359" s="120"/>
    </row>
    <row r="360" spans="1:13" ht="1.5" hidden="1" customHeight="1">
      <c r="A360" s="102"/>
      <c r="B360" s="102"/>
      <c r="C360" s="109"/>
      <c r="D360" s="102"/>
      <c r="E360" s="75" t="s">
        <v>151</v>
      </c>
      <c r="F360" s="81">
        <v>0</v>
      </c>
      <c r="G360" s="81">
        <v>0</v>
      </c>
      <c r="H360" s="81">
        <v>0</v>
      </c>
      <c r="I360" s="81">
        <v>0</v>
      </c>
      <c r="J360" s="81">
        <v>0</v>
      </c>
      <c r="K360" s="81">
        <v>0</v>
      </c>
      <c r="L360" s="102"/>
      <c r="M360" s="120"/>
    </row>
    <row r="361" spans="1:13" ht="42" customHeight="1">
      <c r="A361" s="103"/>
      <c r="B361" s="103"/>
      <c r="C361" s="109"/>
      <c r="D361" s="103"/>
      <c r="E361" s="75" t="s">
        <v>43</v>
      </c>
      <c r="F361" s="81">
        <v>0</v>
      </c>
      <c r="G361" s="81">
        <v>0</v>
      </c>
      <c r="H361" s="81">
        <v>0</v>
      </c>
      <c r="I361" s="81">
        <v>0</v>
      </c>
      <c r="J361" s="81">
        <v>0</v>
      </c>
      <c r="K361" s="81">
        <v>0</v>
      </c>
      <c r="L361" s="102"/>
      <c r="M361" s="120"/>
    </row>
    <row r="362" spans="1:13" ht="66.75" customHeight="1">
      <c r="A362" s="121" t="s">
        <v>80</v>
      </c>
      <c r="B362" s="123"/>
      <c r="C362" s="188"/>
      <c r="D362" s="189"/>
      <c r="E362" s="190"/>
      <c r="F362" s="75">
        <v>0</v>
      </c>
      <c r="G362" s="75">
        <v>0</v>
      </c>
      <c r="H362" s="75">
        <v>0</v>
      </c>
      <c r="I362" s="75">
        <v>0</v>
      </c>
      <c r="J362" s="75">
        <v>0</v>
      </c>
      <c r="K362" s="75">
        <v>0</v>
      </c>
      <c r="L362" s="103"/>
      <c r="M362" s="120"/>
    </row>
    <row r="363" spans="1:13" ht="85.5" customHeight="1">
      <c r="A363" s="101" t="s">
        <v>23</v>
      </c>
      <c r="B363" s="101" t="s">
        <v>81</v>
      </c>
      <c r="C363" s="168" t="s">
        <v>154</v>
      </c>
      <c r="D363" s="101" t="s">
        <v>56</v>
      </c>
      <c r="E363" s="75" t="s">
        <v>14</v>
      </c>
      <c r="F363" s="86">
        <v>0</v>
      </c>
      <c r="G363" s="81">
        <v>0</v>
      </c>
      <c r="H363" s="81">
        <v>0</v>
      </c>
      <c r="I363" s="81">
        <v>0</v>
      </c>
      <c r="J363" s="81">
        <v>0</v>
      </c>
      <c r="K363" s="81">
        <v>0</v>
      </c>
      <c r="L363" s="101" t="s">
        <v>287</v>
      </c>
      <c r="M363" s="102" t="s">
        <v>73</v>
      </c>
    </row>
    <row r="364" spans="1:13" ht="78.75" hidden="1" customHeight="1">
      <c r="A364" s="102"/>
      <c r="B364" s="102"/>
      <c r="C364" s="169"/>
      <c r="D364" s="102"/>
      <c r="E364" s="75" t="s">
        <v>151</v>
      </c>
      <c r="F364" s="81">
        <v>0</v>
      </c>
      <c r="G364" s="81">
        <v>0</v>
      </c>
      <c r="H364" s="81">
        <v>0</v>
      </c>
      <c r="I364" s="81">
        <v>0</v>
      </c>
      <c r="J364" s="81">
        <v>0</v>
      </c>
      <c r="K364" s="81">
        <v>0</v>
      </c>
      <c r="L364" s="102"/>
      <c r="M364" s="102"/>
    </row>
    <row r="365" spans="1:13" ht="58.5" customHeight="1">
      <c r="A365" s="103"/>
      <c r="B365" s="103"/>
      <c r="C365" s="170"/>
      <c r="D365" s="103"/>
      <c r="E365" s="75" t="s">
        <v>43</v>
      </c>
      <c r="F365" s="81">
        <f>G363+H363+I365+J365+K365</f>
        <v>0</v>
      </c>
      <c r="G365" s="81">
        <v>0</v>
      </c>
      <c r="H365" s="81">
        <v>0</v>
      </c>
      <c r="I365" s="81">
        <v>0</v>
      </c>
      <c r="J365" s="81">
        <v>0</v>
      </c>
      <c r="K365" s="81">
        <v>0</v>
      </c>
      <c r="L365" s="102"/>
      <c r="M365" s="102"/>
    </row>
    <row r="366" spans="1:13" ht="105.75" customHeight="1">
      <c r="A366" s="121" t="s">
        <v>83</v>
      </c>
      <c r="B366" s="123"/>
      <c r="C366" s="188"/>
      <c r="D366" s="189"/>
      <c r="E366" s="190"/>
      <c r="F366" s="81">
        <v>0</v>
      </c>
      <c r="G366" s="81">
        <v>0</v>
      </c>
      <c r="H366" s="81">
        <v>0</v>
      </c>
      <c r="I366" s="81">
        <v>0</v>
      </c>
      <c r="J366" s="81">
        <v>0</v>
      </c>
      <c r="K366" s="81">
        <v>0</v>
      </c>
      <c r="L366" s="102"/>
      <c r="M366" s="102"/>
    </row>
    <row r="367" spans="1:13" ht="93.75" customHeight="1">
      <c r="A367" s="120" t="s">
        <v>18</v>
      </c>
      <c r="B367" s="126" t="s">
        <v>388</v>
      </c>
      <c r="C367" s="124" t="s">
        <v>419</v>
      </c>
      <c r="D367" s="126" t="s">
        <v>56</v>
      </c>
      <c r="E367" s="75" t="s">
        <v>14</v>
      </c>
      <c r="F367" s="81">
        <v>0</v>
      </c>
      <c r="G367" s="81">
        <v>0</v>
      </c>
      <c r="H367" s="81">
        <v>0</v>
      </c>
      <c r="I367" s="81">
        <v>0</v>
      </c>
      <c r="J367" s="81">
        <v>0</v>
      </c>
      <c r="K367" s="81">
        <v>0</v>
      </c>
      <c r="L367" s="102"/>
      <c r="M367" s="102"/>
    </row>
    <row r="368" spans="1:13" ht="72.75" hidden="1" customHeight="1">
      <c r="A368" s="120"/>
      <c r="B368" s="128"/>
      <c r="C368" s="124"/>
      <c r="D368" s="128"/>
      <c r="E368" s="75" t="s">
        <v>151</v>
      </c>
      <c r="F368" s="81">
        <v>0</v>
      </c>
      <c r="G368" s="81">
        <v>0</v>
      </c>
      <c r="H368" s="81">
        <v>0</v>
      </c>
      <c r="I368" s="81">
        <v>0</v>
      </c>
      <c r="J368" s="81">
        <v>0</v>
      </c>
      <c r="K368" s="81">
        <v>0</v>
      </c>
      <c r="L368" s="102"/>
      <c r="M368" s="102"/>
    </row>
    <row r="369" spans="1:13" ht="45" customHeight="1">
      <c r="A369" s="120"/>
      <c r="B369" s="130"/>
      <c r="C369" s="124"/>
      <c r="D369" s="130"/>
      <c r="E369" s="75" t="s">
        <v>43</v>
      </c>
      <c r="F369" s="81">
        <v>0</v>
      </c>
      <c r="G369" s="81">
        <v>0</v>
      </c>
      <c r="H369" s="81">
        <v>0</v>
      </c>
      <c r="I369" s="81">
        <v>0</v>
      </c>
      <c r="J369" s="81">
        <v>0</v>
      </c>
      <c r="K369" s="81">
        <v>0</v>
      </c>
      <c r="L369" s="102"/>
      <c r="M369" s="102"/>
    </row>
    <row r="370" spans="1:13" ht="153.75" customHeight="1">
      <c r="A370" s="121" t="s">
        <v>84</v>
      </c>
      <c r="B370" s="123"/>
      <c r="C370" s="188"/>
      <c r="D370" s="189"/>
      <c r="E370" s="189"/>
      <c r="F370" s="189"/>
      <c r="G370" s="189"/>
      <c r="H370" s="189"/>
      <c r="I370" s="189"/>
      <c r="J370" s="189"/>
      <c r="K370" s="190"/>
      <c r="L370" s="102"/>
      <c r="M370" s="102"/>
    </row>
    <row r="371" spans="1:13" ht="83.25" customHeight="1">
      <c r="A371" s="71" t="s">
        <v>28</v>
      </c>
      <c r="B371" s="71" t="s">
        <v>82</v>
      </c>
      <c r="C371" s="89" t="s">
        <v>153</v>
      </c>
      <c r="D371" s="71" t="s">
        <v>126</v>
      </c>
      <c r="E371" s="75" t="s">
        <v>14</v>
      </c>
      <c r="F371" s="81">
        <v>0</v>
      </c>
      <c r="G371" s="81">
        <v>0</v>
      </c>
      <c r="H371" s="81">
        <v>0</v>
      </c>
      <c r="I371" s="81">
        <v>0</v>
      </c>
      <c r="J371" s="81">
        <v>0</v>
      </c>
      <c r="K371" s="81">
        <v>0</v>
      </c>
      <c r="L371" s="102"/>
      <c r="M371" s="102"/>
    </row>
    <row r="372" spans="1:13" ht="72" hidden="1" customHeight="1">
      <c r="A372" s="72"/>
      <c r="B372" s="72"/>
      <c r="C372" s="90"/>
      <c r="D372" s="72"/>
      <c r="E372" s="75" t="s">
        <v>151</v>
      </c>
      <c r="F372" s="81">
        <v>0</v>
      </c>
      <c r="G372" s="81">
        <v>0</v>
      </c>
      <c r="H372" s="81">
        <v>0</v>
      </c>
      <c r="I372" s="81">
        <v>0</v>
      </c>
      <c r="J372" s="81">
        <v>0</v>
      </c>
      <c r="K372" s="81">
        <v>0</v>
      </c>
      <c r="L372" s="102"/>
      <c r="M372" s="102"/>
    </row>
    <row r="373" spans="1:13" ht="111" customHeight="1">
      <c r="A373" s="78"/>
      <c r="B373" s="78"/>
      <c r="C373" s="91"/>
      <c r="D373" s="78"/>
      <c r="E373" s="75" t="s">
        <v>43</v>
      </c>
      <c r="F373" s="81">
        <f>G373+H373+I373+J373+K373</f>
        <v>0</v>
      </c>
      <c r="G373" s="81">
        <v>0</v>
      </c>
      <c r="H373" s="81">
        <v>0</v>
      </c>
      <c r="I373" s="81">
        <v>0</v>
      </c>
      <c r="J373" s="81">
        <v>0</v>
      </c>
      <c r="K373" s="81">
        <v>0</v>
      </c>
      <c r="L373" s="103"/>
      <c r="M373" s="103"/>
    </row>
    <row r="374" spans="1:13" ht="60.75" customHeight="1">
      <c r="A374" s="113" t="s">
        <v>340</v>
      </c>
      <c r="B374" s="114"/>
      <c r="C374" s="114"/>
      <c r="D374" s="114"/>
      <c r="E374" s="114"/>
      <c r="F374" s="114"/>
      <c r="G374" s="114"/>
      <c r="H374" s="114"/>
      <c r="I374" s="114"/>
      <c r="J374" s="114"/>
      <c r="K374" s="114"/>
      <c r="L374" s="114"/>
      <c r="M374" s="115"/>
    </row>
    <row r="375" spans="1:13" ht="366" customHeight="1">
      <c r="A375" s="75" t="s">
        <v>18</v>
      </c>
      <c r="B375" s="66" t="s">
        <v>85</v>
      </c>
      <c r="C375" s="5" t="s">
        <v>155</v>
      </c>
      <c r="D375" s="75" t="s">
        <v>15</v>
      </c>
      <c r="E375" s="81" t="s">
        <v>46</v>
      </c>
      <c r="F375" s="81" t="s">
        <v>46</v>
      </c>
      <c r="G375" s="81" t="s">
        <v>46</v>
      </c>
      <c r="H375" s="81" t="s">
        <v>46</v>
      </c>
      <c r="I375" s="81" t="s">
        <v>46</v>
      </c>
      <c r="J375" s="81" t="s">
        <v>46</v>
      </c>
      <c r="K375" s="81" t="s">
        <v>46</v>
      </c>
      <c r="L375" s="75" t="s">
        <v>382</v>
      </c>
      <c r="M375" s="5" t="s">
        <v>68</v>
      </c>
    </row>
    <row r="376" spans="1:13">
      <c r="B376" s="16"/>
      <c r="C376" s="16"/>
    </row>
    <row r="377" spans="1:13" ht="33" customHeight="1">
      <c r="A377" s="225"/>
      <c r="B377" s="225"/>
      <c r="C377" s="225"/>
      <c r="D377" s="225"/>
      <c r="E377" s="225"/>
      <c r="F377" s="225"/>
      <c r="G377" s="225"/>
      <c r="H377" s="225"/>
      <c r="I377" s="225"/>
      <c r="J377" s="225"/>
      <c r="K377" s="225"/>
      <c r="L377" s="225"/>
      <c r="M377" s="225"/>
    </row>
  </sheetData>
  <mergeCells count="561">
    <mergeCell ref="D336:D337"/>
    <mergeCell ref="M231:M234"/>
    <mergeCell ref="M235:M241"/>
    <mergeCell ref="L242:L243"/>
    <mergeCell ref="M242:M243"/>
    <mergeCell ref="L249:L250"/>
    <mergeCell ref="M319:M322"/>
    <mergeCell ref="L319:L322"/>
    <mergeCell ref="L314:L317"/>
    <mergeCell ref="M314:M317"/>
    <mergeCell ref="L335:L347"/>
    <mergeCell ref="M323:M334"/>
    <mergeCell ref="M335:M347"/>
    <mergeCell ref="D247:D248"/>
    <mergeCell ref="A252:D252"/>
    <mergeCell ref="M247:M250"/>
    <mergeCell ref="A238:A239"/>
    <mergeCell ref="A240:A241"/>
    <mergeCell ref="C238:C239"/>
    <mergeCell ref="A247:A248"/>
    <mergeCell ref="D249:D250"/>
    <mergeCell ref="C247:C250"/>
    <mergeCell ref="D238:D239"/>
    <mergeCell ref="L323:L334"/>
    <mergeCell ref="H105:H106"/>
    <mergeCell ref="I105:I106"/>
    <mergeCell ref="B249:B250"/>
    <mergeCell ref="M291:M293"/>
    <mergeCell ref="M294:M296"/>
    <mergeCell ref="L267:L270"/>
    <mergeCell ref="M267:M270"/>
    <mergeCell ref="M278:M280"/>
    <mergeCell ref="M281:M283"/>
    <mergeCell ref="M284:M286"/>
    <mergeCell ref="M287:M290"/>
    <mergeCell ref="A276:M276"/>
    <mergeCell ref="M189:M191"/>
    <mergeCell ref="M192:M195"/>
    <mergeCell ref="L271:L272"/>
    <mergeCell ref="M271:M272"/>
    <mergeCell ref="L273:L275"/>
    <mergeCell ref="M273:M275"/>
    <mergeCell ref="M220:M224"/>
    <mergeCell ref="M228:M230"/>
    <mergeCell ref="L228:L230"/>
    <mergeCell ref="L225:L227"/>
    <mergeCell ref="M214:M219"/>
    <mergeCell ref="M259:M263"/>
    <mergeCell ref="A220:B224"/>
    <mergeCell ref="C220:C224"/>
    <mergeCell ref="D220:D224"/>
    <mergeCell ref="M244:M246"/>
    <mergeCell ref="L244:L246"/>
    <mergeCell ref="C199:C200"/>
    <mergeCell ref="C204:C205"/>
    <mergeCell ref="B199:B200"/>
    <mergeCell ref="D199:D200"/>
    <mergeCell ref="B238:B239"/>
    <mergeCell ref="C229:C230"/>
    <mergeCell ref="A235:A237"/>
    <mergeCell ref="B240:B241"/>
    <mergeCell ref="A231:A234"/>
    <mergeCell ref="C235:C237"/>
    <mergeCell ref="D231:D234"/>
    <mergeCell ref="D235:D237"/>
    <mergeCell ref="A229:A230"/>
    <mergeCell ref="A226:A227"/>
    <mergeCell ref="B229:B230"/>
    <mergeCell ref="C216:C219"/>
    <mergeCell ref="B216:B217"/>
    <mergeCell ref="D216:D219"/>
    <mergeCell ref="A218:A219"/>
    <mergeCell ref="A332:A334"/>
    <mergeCell ref="D332:D334"/>
    <mergeCell ref="C264:C265"/>
    <mergeCell ref="D264:D265"/>
    <mergeCell ref="B85:B89"/>
    <mergeCell ref="A85:A89"/>
    <mergeCell ref="H100:H101"/>
    <mergeCell ref="A100:A104"/>
    <mergeCell ref="D259:D261"/>
    <mergeCell ref="A244:B246"/>
    <mergeCell ref="F120:F121"/>
    <mergeCell ref="G120:G121"/>
    <mergeCell ref="H120:H121"/>
    <mergeCell ref="A168:M168"/>
    <mergeCell ref="B185:B186"/>
    <mergeCell ref="M225:M227"/>
    <mergeCell ref="M110:M114"/>
    <mergeCell ref="M115:M119"/>
    <mergeCell ref="K105:K106"/>
    <mergeCell ref="J110:J111"/>
    <mergeCell ref="K110:K111"/>
    <mergeCell ref="J85:J86"/>
    <mergeCell ref="A319:D322"/>
    <mergeCell ref="G105:G106"/>
    <mergeCell ref="I100:I101"/>
    <mergeCell ref="J100:J101"/>
    <mergeCell ref="A90:A94"/>
    <mergeCell ref="B90:B94"/>
    <mergeCell ref="C90:C94"/>
    <mergeCell ref="F90:F91"/>
    <mergeCell ref="G90:G91"/>
    <mergeCell ref="H90:H91"/>
    <mergeCell ref="I90:I91"/>
    <mergeCell ref="E95:E96"/>
    <mergeCell ref="F95:F96"/>
    <mergeCell ref="D90:D94"/>
    <mergeCell ref="E90:E91"/>
    <mergeCell ref="H95:H96"/>
    <mergeCell ref="I95:I96"/>
    <mergeCell ref="J95:J96"/>
    <mergeCell ref="J90:J91"/>
    <mergeCell ref="G100:G101"/>
    <mergeCell ref="G95:G96"/>
    <mergeCell ref="A377:M377"/>
    <mergeCell ref="C273:C275"/>
    <mergeCell ref="D267:D272"/>
    <mergeCell ref="D273:D275"/>
    <mergeCell ref="A273:B275"/>
    <mergeCell ref="A297:M297"/>
    <mergeCell ref="B350:B352"/>
    <mergeCell ref="A350:A352"/>
    <mergeCell ref="C350:C352"/>
    <mergeCell ref="D350:D352"/>
    <mergeCell ref="B353:B355"/>
    <mergeCell ref="A353:A355"/>
    <mergeCell ref="C353:C355"/>
    <mergeCell ref="D353:D355"/>
    <mergeCell ref="B356:B358"/>
    <mergeCell ref="A356:A358"/>
    <mergeCell ref="C356:C358"/>
    <mergeCell ref="C335:C337"/>
    <mergeCell ref="D326:D328"/>
    <mergeCell ref="D329:D331"/>
    <mergeCell ref="C329:C331"/>
    <mergeCell ref="B329:B331"/>
    <mergeCell ref="A329:A331"/>
    <mergeCell ref="A277:B277"/>
    <mergeCell ref="L349:L362"/>
    <mergeCell ref="M349:M362"/>
    <mergeCell ref="L363:L373"/>
    <mergeCell ref="M363:M373"/>
    <mergeCell ref="D356:D358"/>
    <mergeCell ref="A323:B325"/>
    <mergeCell ref="A313:M313"/>
    <mergeCell ref="C332:C334"/>
    <mergeCell ref="A370:B370"/>
    <mergeCell ref="C370:K370"/>
    <mergeCell ref="D363:D365"/>
    <mergeCell ref="C363:C365"/>
    <mergeCell ref="A362:B362"/>
    <mergeCell ref="C366:E366"/>
    <mergeCell ref="D338:D340"/>
    <mergeCell ref="C338:C340"/>
    <mergeCell ref="B367:B369"/>
    <mergeCell ref="A367:A369"/>
    <mergeCell ref="C367:C369"/>
    <mergeCell ref="D367:D369"/>
    <mergeCell ref="C326:C328"/>
    <mergeCell ref="B338:B340"/>
    <mergeCell ref="A338:A340"/>
    <mergeCell ref="B347:B349"/>
    <mergeCell ref="C262:C263"/>
    <mergeCell ref="D262:D263"/>
    <mergeCell ref="A264:B265"/>
    <mergeCell ref="C240:C241"/>
    <mergeCell ref="C271:C272"/>
    <mergeCell ref="C267:C270"/>
    <mergeCell ref="L247:L248"/>
    <mergeCell ref="L259:L263"/>
    <mergeCell ref="C259:C261"/>
    <mergeCell ref="D240:D241"/>
    <mergeCell ref="D242:D243"/>
    <mergeCell ref="C242:C243"/>
    <mergeCell ref="B247:B248"/>
    <mergeCell ref="A271:B272"/>
    <mergeCell ref="B242:B243"/>
    <mergeCell ref="A242:A243"/>
    <mergeCell ref="L235:L241"/>
    <mergeCell ref="A267:B270"/>
    <mergeCell ref="A262:B263"/>
    <mergeCell ref="A260:B261"/>
    <mergeCell ref="A251:M251"/>
    <mergeCell ref="A249:A250"/>
    <mergeCell ref="L252:L257"/>
    <mergeCell ref="A253:D257"/>
    <mergeCell ref="D105:D109"/>
    <mergeCell ref="E105:E106"/>
    <mergeCell ref="F105:F106"/>
    <mergeCell ref="F78:F79"/>
    <mergeCell ref="D57:D58"/>
    <mergeCell ref="A130:B130"/>
    <mergeCell ref="D110:D114"/>
    <mergeCell ref="C110:C114"/>
    <mergeCell ref="A95:A99"/>
    <mergeCell ref="D95:D99"/>
    <mergeCell ref="E100:E101"/>
    <mergeCell ref="D61:D62"/>
    <mergeCell ref="D80:D84"/>
    <mergeCell ref="F100:F101"/>
    <mergeCell ref="J31:J33"/>
    <mergeCell ref="D53:D54"/>
    <mergeCell ref="D55:D56"/>
    <mergeCell ref="D49:D50"/>
    <mergeCell ref="D63:D64"/>
    <mergeCell ref="E78:E79"/>
    <mergeCell ref="F39:F41"/>
    <mergeCell ref="D59:D60"/>
    <mergeCell ref="D71:D72"/>
    <mergeCell ref="E39:E40"/>
    <mergeCell ref="A7:D7"/>
    <mergeCell ref="A8:B12"/>
    <mergeCell ref="D8:D12"/>
    <mergeCell ref="A13:M13"/>
    <mergeCell ref="L22:L27"/>
    <mergeCell ref="M22:M27"/>
    <mergeCell ref="A21:M21"/>
    <mergeCell ref="A22:D22"/>
    <mergeCell ref="M14:M19"/>
    <mergeCell ref="A20:M20"/>
    <mergeCell ref="M7:M12"/>
    <mergeCell ref="A31:A34"/>
    <mergeCell ref="B31:B34"/>
    <mergeCell ref="C31:C34"/>
    <mergeCell ref="D31:D34"/>
    <mergeCell ref="C8:C12"/>
    <mergeCell ref="A28:B30"/>
    <mergeCell ref="C28:C30"/>
    <mergeCell ref="D28:D30"/>
    <mergeCell ref="L14:L19"/>
    <mergeCell ref="L7:L12"/>
    <mergeCell ref="F31:F33"/>
    <mergeCell ref="G31:G32"/>
    <mergeCell ref="H31:H33"/>
    <mergeCell ref="L31:L41"/>
    <mergeCell ref="F35:F37"/>
    <mergeCell ref="G35:G37"/>
    <mergeCell ref="H35:H37"/>
    <mergeCell ref="I35:I37"/>
    <mergeCell ref="J35:J37"/>
    <mergeCell ref="I31:I33"/>
    <mergeCell ref="G39:G41"/>
    <mergeCell ref="H39:H41"/>
    <mergeCell ref="E35:E37"/>
    <mergeCell ref="E31:E33"/>
    <mergeCell ref="A35:A38"/>
    <mergeCell ref="B35:B38"/>
    <mergeCell ref="C35:C38"/>
    <mergeCell ref="A45:A46"/>
    <mergeCell ref="A47:A48"/>
    <mergeCell ref="B43:B44"/>
    <mergeCell ref="C43:C44"/>
    <mergeCell ref="D43:D44"/>
    <mergeCell ref="B45:B46"/>
    <mergeCell ref="C45:C46"/>
    <mergeCell ref="D45:D46"/>
    <mergeCell ref="B47:B48"/>
    <mergeCell ref="D35:D38"/>
    <mergeCell ref="B39:B42"/>
    <mergeCell ref="A374:M374"/>
    <mergeCell ref="A266:M266"/>
    <mergeCell ref="A209:A210"/>
    <mergeCell ref="B209:B210"/>
    <mergeCell ref="D209:D212"/>
    <mergeCell ref="A211:A212"/>
    <mergeCell ref="B211:B212"/>
    <mergeCell ref="A216:A217"/>
    <mergeCell ref="C209:C212"/>
    <mergeCell ref="D244:D246"/>
    <mergeCell ref="C244:C246"/>
    <mergeCell ref="A258:M258"/>
    <mergeCell ref="C323:C325"/>
    <mergeCell ref="B341:B343"/>
    <mergeCell ref="B344:B346"/>
    <mergeCell ref="A344:A346"/>
    <mergeCell ref="C344:C346"/>
    <mergeCell ref="D344:D346"/>
    <mergeCell ref="B226:B227"/>
    <mergeCell ref="B231:B234"/>
    <mergeCell ref="B326:B328"/>
    <mergeCell ref="A326:A328"/>
    <mergeCell ref="A347:A349"/>
    <mergeCell ref="C362:E362"/>
    <mergeCell ref="A2:M2"/>
    <mergeCell ref="A3:M3"/>
    <mergeCell ref="A4:A5"/>
    <mergeCell ref="B4:B5"/>
    <mergeCell ref="D4:D5"/>
    <mergeCell ref="E4:E5"/>
    <mergeCell ref="F4:F5"/>
    <mergeCell ref="G4:K4"/>
    <mergeCell ref="L4:L5"/>
    <mergeCell ref="M4:M5"/>
    <mergeCell ref="C4:C5"/>
    <mergeCell ref="A363:A365"/>
    <mergeCell ref="C347:C349"/>
    <mergeCell ref="D347:D349"/>
    <mergeCell ref="C341:C343"/>
    <mergeCell ref="D341:D343"/>
    <mergeCell ref="A366:B366"/>
    <mergeCell ref="B359:B361"/>
    <mergeCell ref="A359:A361"/>
    <mergeCell ref="C359:C361"/>
    <mergeCell ref="D359:D361"/>
    <mergeCell ref="A341:A343"/>
    <mergeCell ref="B363:B365"/>
    <mergeCell ref="B332:B334"/>
    <mergeCell ref="A61:A62"/>
    <mergeCell ref="B61:B62"/>
    <mergeCell ref="D47:D48"/>
    <mergeCell ref="C55:C56"/>
    <mergeCell ref="C61:C62"/>
    <mergeCell ref="A63:A64"/>
    <mergeCell ref="B63:B64"/>
    <mergeCell ref="C63:C64"/>
    <mergeCell ref="A53:A54"/>
    <mergeCell ref="B53:B54"/>
    <mergeCell ref="C53:C54"/>
    <mergeCell ref="C47:C48"/>
    <mergeCell ref="A49:A50"/>
    <mergeCell ref="B49:B50"/>
    <mergeCell ref="C49:C50"/>
    <mergeCell ref="A55:A56"/>
    <mergeCell ref="B55:B56"/>
    <mergeCell ref="A57:A58"/>
    <mergeCell ref="B57:B58"/>
    <mergeCell ref="C57:C58"/>
    <mergeCell ref="A59:A60"/>
    <mergeCell ref="B59:B60"/>
    <mergeCell ref="C59:C60"/>
    <mergeCell ref="K85:K86"/>
    <mergeCell ref="D65:D66"/>
    <mergeCell ref="A71:A72"/>
    <mergeCell ref="B71:B72"/>
    <mergeCell ref="A67:A68"/>
    <mergeCell ref="B67:B68"/>
    <mergeCell ref="C67:C68"/>
    <mergeCell ref="A69:A70"/>
    <mergeCell ref="B69:B70"/>
    <mergeCell ref="C69:C70"/>
    <mergeCell ref="C71:C72"/>
    <mergeCell ref="A65:A66"/>
    <mergeCell ref="B65:B66"/>
    <mergeCell ref="C65:C66"/>
    <mergeCell ref="D67:D68"/>
    <mergeCell ref="D69:D70"/>
    <mergeCell ref="A78:A79"/>
    <mergeCell ref="B78:B79"/>
    <mergeCell ref="C78:C79"/>
    <mergeCell ref="E85:E86"/>
    <mergeCell ref="I78:I79"/>
    <mergeCell ref="G78:G79"/>
    <mergeCell ref="H78:H79"/>
    <mergeCell ref="K78:K79"/>
    <mergeCell ref="H110:H111"/>
    <mergeCell ref="M206:M208"/>
    <mergeCell ref="B110:B114"/>
    <mergeCell ref="A110:A114"/>
    <mergeCell ref="A115:A119"/>
    <mergeCell ref="B115:B119"/>
    <mergeCell ref="A162:B162"/>
    <mergeCell ref="L131:L135"/>
    <mergeCell ref="C115:C119"/>
    <mergeCell ref="A125:A129"/>
    <mergeCell ref="B125:B129"/>
    <mergeCell ref="C125:C129"/>
    <mergeCell ref="I110:I111"/>
    <mergeCell ref="K115:K116"/>
    <mergeCell ref="I115:I116"/>
    <mergeCell ref="J115:J116"/>
    <mergeCell ref="A174:M174"/>
    <mergeCell ref="L196:L205"/>
    <mergeCell ref="B192:B193"/>
    <mergeCell ref="D115:D119"/>
    <mergeCell ref="E115:E116"/>
    <mergeCell ref="F115:F116"/>
    <mergeCell ref="G115:G116"/>
    <mergeCell ref="H115:H116"/>
    <mergeCell ref="K90:K91"/>
    <mergeCell ref="A75:A76"/>
    <mergeCell ref="B75:B76"/>
    <mergeCell ref="C75:C76"/>
    <mergeCell ref="D75:D76"/>
    <mergeCell ref="A77:B77"/>
    <mergeCell ref="A105:A109"/>
    <mergeCell ref="B105:B109"/>
    <mergeCell ref="C105:C109"/>
    <mergeCell ref="B100:B104"/>
    <mergeCell ref="C100:C104"/>
    <mergeCell ref="D100:D104"/>
    <mergeCell ref="B95:B99"/>
    <mergeCell ref="C95:C99"/>
    <mergeCell ref="F85:F86"/>
    <mergeCell ref="G85:G86"/>
    <mergeCell ref="H85:H86"/>
    <mergeCell ref="I85:I86"/>
    <mergeCell ref="A80:B84"/>
    <mergeCell ref="D78:D79"/>
    <mergeCell ref="C85:C89"/>
    <mergeCell ref="J78:J79"/>
    <mergeCell ref="C80:C84"/>
    <mergeCell ref="D85:D89"/>
    <mergeCell ref="L206:L208"/>
    <mergeCell ref="L209:L213"/>
    <mergeCell ref="D125:D129"/>
    <mergeCell ref="E120:E121"/>
    <mergeCell ref="A120:A124"/>
    <mergeCell ref="B120:B124"/>
    <mergeCell ref="C120:C124"/>
    <mergeCell ref="D120:D124"/>
    <mergeCell ref="E125:E126"/>
    <mergeCell ref="F125:F126"/>
    <mergeCell ref="G125:G126"/>
    <mergeCell ref="K120:K121"/>
    <mergeCell ref="C185:C188"/>
    <mergeCell ref="A167:M167"/>
    <mergeCell ref="M182:M184"/>
    <mergeCell ref="M185:M186"/>
    <mergeCell ref="M187:M188"/>
    <mergeCell ref="A194:A195"/>
    <mergeCell ref="B194:B195"/>
    <mergeCell ref="M196:M200"/>
    <mergeCell ref="H125:H126"/>
    <mergeCell ref="I125:I126"/>
    <mergeCell ref="J125:J126"/>
    <mergeCell ref="K125:K126"/>
    <mergeCell ref="L28:L30"/>
    <mergeCell ref="M28:M30"/>
    <mergeCell ref="M125:M129"/>
    <mergeCell ref="K100:K101"/>
    <mergeCell ref="I39:I41"/>
    <mergeCell ref="J39:J41"/>
    <mergeCell ref="M95:M99"/>
    <mergeCell ref="M100:M104"/>
    <mergeCell ref="M78:M79"/>
    <mergeCell ref="K35:K37"/>
    <mergeCell ref="L110:L114"/>
    <mergeCell ref="L115:L119"/>
    <mergeCell ref="J105:J106"/>
    <mergeCell ref="I120:I121"/>
    <mergeCell ref="K95:K96"/>
    <mergeCell ref="L63:L66"/>
    <mergeCell ref="M63:M66"/>
    <mergeCell ref="L67:L72"/>
    <mergeCell ref="M67:M72"/>
    <mergeCell ref="L73:L76"/>
    <mergeCell ref="L163:L166"/>
    <mergeCell ref="D192:D193"/>
    <mergeCell ref="D194:D195"/>
    <mergeCell ref="C192:C193"/>
    <mergeCell ref="C194:C195"/>
    <mergeCell ref="A196:B198"/>
    <mergeCell ref="C196:C198"/>
    <mergeCell ref="D196:D198"/>
    <mergeCell ref="L220:L224"/>
    <mergeCell ref="A201:D203"/>
    <mergeCell ref="A204:A205"/>
    <mergeCell ref="A185:A186"/>
    <mergeCell ref="D187:D188"/>
    <mergeCell ref="A189:B191"/>
    <mergeCell ref="C189:C191"/>
    <mergeCell ref="D189:D191"/>
    <mergeCell ref="L182:L184"/>
    <mergeCell ref="L185:L186"/>
    <mergeCell ref="L187:L188"/>
    <mergeCell ref="L189:L195"/>
    <mergeCell ref="A179:B181"/>
    <mergeCell ref="L179:L181"/>
    <mergeCell ref="D213:D215"/>
    <mergeCell ref="L214:L219"/>
    <mergeCell ref="B235:B237"/>
    <mergeCell ref="A175:D175"/>
    <mergeCell ref="A176:D178"/>
    <mergeCell ref="C182:C184"/>
    <mergeCell ref="D182:D184"/>
    <mergeCell ref="D185:D186"/>
    <mergeCell ref="M209:M213"/>
    <mergeCell ref="A213:B215"/>
    <mergeCell ref="C213:C215"/>
    <mergeCell ref="D226:D227"/>
    <mergeCell ref="C226:C227"/>
    <mergeCell ref="B204:B205"/>
    <mergeCell ref="D204:D205"/>
    <mergeCell ref="L231:L234"/>
    <mergeCell ref="A192:A193"/>
    <mergeCell ref="C231:C234"/>
    <mergeCell ref="A187:A188"/>
    <mergeCell ref="B187:B188"/>
    <mergeCell ref="A199:A200"/>
    <mergeCell ref="D229:D230"/>
    <mergeCell ref="B218:B219"/>
    <mergeCell ref="A206:B208"/>
    <mergeCell ref="C206:C208"/>
    <mergeCell ref="D206:D208"/>
    <mergeCell ref="A318:M318"/>
    <mergeCell ref="M143:M149"/>
    <mergeCell ref="E110:E111"/>
    <mergeCell ref="F110:F111"/>
    <mergeCell ref="G110:G111"/>
    <mergeCell ref="J120:J121"/>
    <mergeCell ref="M131:M135"/>
    <mergeCell ref="L136:L142"/>
    <mergeCell ref="M136:M142"/>
    <mergeCell ref="L143:L149"/>
    <mergeCell ref="A173:M173"/>
    <mergeCell ref="M171:M172"/>
    <mergeCell ref="A170:B170"/>
    <mergeCell ref="A169:C169"/>
    <mergeCell ref="D179:D181"/>
    <mergeCell ref="C179:C181"/>
    <mergeCell ref="M163:M166"/>
    <mergeCell ref="A182:B184"/>
    <mergeCell ref="M179:M181"/>
    <mergeCell ref="M175:M178"/>
    <mergeCell ref="M299:M311"/>
    <mergeCell ref="A298:B298"/>
    <mergeCell ref="M252:M257"/>
    <mergeCell ref="L175:L178"/>
    <mergeCell ref="M73:M76"/>
    <mergeCell ref="A73:A74"/>
    <mergeCell ref="D73:D74"/>
    <mergeCell ref="C73:C74"/>
    <mergeCell ref="B73:B74"/>
    <mergeCell ref="M31:M40"/>
    <mergeCell ref="L42:L46"/>
    <mergeCell ref="M42:M46"/>
    <mergeCell ref="L47:L52"/>
    <mergeCell ref="M47:M52"/>
    <mergeCell ref="L53:L56"/>
    <mergeCell ref="M53:M56"/>
    <mergeCell ref="L57:L62"/>
    <mergeCell ref="M57:M62"/>
    <mergeCell ref="K31:K33"/>
    <mergeCell ref="K39:K41"/>
    <mergeCell ref="A39:A42"/>
    <mergeCell ref="C39:C42"/>
    <mergeCell ref="D39:D42"/>
    <mergeCell ref="A51:A52"/>
    <mergeCell ref="B51:B52"/>
    <mergeCell ref="C51:C52"/>
    <mergeCell ref="D51:D52"/>
    <mergeCell ref="A43:A44"/>
    <mergeCell ref="M105:M109"/>
    <mergeCell ref="L150:L155"/>
    <mergeCell ref="L156:L161"/>
    <mergeCell ref="M150:M155"/>
    <mergeCell ref="M156:M161"/>
    <mergeCell ref="L120:L124"/>
    <mergeCell ref="L78:L79"/>
    <mergeCell ref="L85:L89"/>
    <mergeCell ref="L100:L104"/>
    <mergeCell ref="L80:L84"/>
    <mergeCell ref="M85:M89"/>
    <mergeCell ref="L90:L94"/>
    <mergeCell ref="M90:M94"/>
    <mergeCell ref="L95:L99"/>
    <mergeCell ref="M80:M84"/>
    <mergeCell ref="L105:L107"/>
    <mergeCell ref="M120:M124"/>
    <mergeCell ref="L125:L129"/>
  </mergeCells>
  <pageMargins left="0.55118110236220474" right="0.23622047244094491" top="0.27559055118110237" bottom="0.19685039370078741" header="0.31496062992125984" footer="0.19685039370078741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показатели_ приложение 1</vt:lpstr>
      <vt:lpstr>меропр._прил.2 </vt:lpstr>
      <vt:lpstr>'меропр._прил.2 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2015-12-10T08:47:33Z</dcterms:modified>
</cp:coreProperties>
</file>